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edení společnosti\04 DataExcel\01 Ceny+kalkulace\Ceny 2024\Ceníky 01.11.2024\"/>
    </mc:Choice>
  </mc:AlternateContent>
  <xr:revisionPtr revIDLastSave="0" documentId="13_ncr:1_{2D405742-140F-41FE-94A7-F4B6D6B9DBBC}" xr6:coauthVersionLast="47" xr6:coauthVersionMax="47" xr10:uidLastSave="{00000000-0000-0000-0000-000000000000}"/>
  <bookViews>
    <workbookView xWindow="-120" yWindow="-120" windowWidth="29040" windowHeight="15840" xr2:uid="{750BDE2D-0791-4022-9C66-CC81FAB30720}"/>
  </bookViews>
  <sheets>
    <sheet name="Objednávka" sheetId="7" r:id="rId1"/>
  </sheets>
  <definedNames>
    <definedName name="_xlnm.Print_Area" localSheetId="0">Objednávka!$A$1:$J$751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0" i="7" l="1"/>
  <c r="L151" i="7"/>
  <c r="L152" i="7"/>
  <c r="L153" i="7"/>
  <c r="L154" i="7"/>
  <c r="L155" i="7"/>
  <c r="L156" i="7"/>
  <c r="L157" i="7"/>
  <c r="L158" i="7"/>
  <c r="L159" i="7"/>
  <c r="L160" i="7"/>
  <c r="L161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  <c r="L446" i="7"/>
  <c r="L447" i="7"/>
  <c r="L448" i="7"/>
  <c r="L449" i="7"/>
  <c r="L450" i="7"/>
  <c r="L451" i="7"/>
  <c r="L452" i="7"/>
  <c r="L453" i="7"/>
  <c r="L454" i="7"/>
  <c r="L455" i="7"/>
  <c r="L456" i="7"/>
  <c r="L457" i="7"/>
  <c r="L458" i="7"/>
  <c r="L459" i="7"/>
  <c r="L460" i="7"/>
  <c r="L461" i="7"/>
  <c r="L462" i="7"/>
  <c r="L463" i="7"/>
  <c r="L464" i="7"/>
  <c r="L465" i="7"/>
  <c r="L466" i="7"/>
  <c r="L467" i="7"/>
  <c r="L468" i="7"/>
  <c r="L469" i="7"/>
  <c r="L470" i="7"/>
  <c r="L471" i="7"/>
  <c r="L472" i="7"/>
  <c r="L473" i="7"/>
  <c r="L474" i="7"/>
  <c r="L475" i="7"/>
  <c r="L476" i="7"/>
  <c r="L477" i="7"/>
  <c r="L478" i="7"/>
  <c r="L479" i="7"/>
  <c r="L480" i="7"/>
  <c r="L481" i="7"/>
  <c r="L482" i="7"/>
  <c r="L483" i="7"/>
  <c r="L484" i="7"/>
  <c r="L485" i="7"/>
  <c r="L486" i="7"/>
  <c r="L487" i="7"/>
  <c r="L488" i="7"/>
  <c r="L489" i="7"/>
  <c r="L490" i="7"/>
  <c r="L491" i="7"/>
  <c r="L492" i="7"/>
  <c r="L493" i="7"/>
  <c r="L494" i="7"/>
  <c r="L495" i="7"/>
  <c r="L496" i="7"/>
  <c r="L497" i="7"/>
  <c r="L498" i="7"/>
  <c r="L499" i="7"/>
  <c r="L500" i="7"/>
  <c r="L501" i="7"/>
  <c r="L502" i="7"/>
  <c r="L503" i="7"/>
  <c r="L504" i="7"/>
  <c r="L505" i="7"/>
  <c r="L506" i="7"/>
  <c r="L507" i="7"/>
  <c r="L508" i="7"/>
  <c r="L509" i="7"/>
  <c r="L510" i="7"/>
  <c r="L511" i="7"/>
  <c r="L512" i="7"/>
  <c r="L513" i="7"/>
  <c r="L514" i="7"/>
  <c r="L515" i="7"/>
  <c r="L516" i="7"/>
  <c r="L517" i="7"/>
  <c r="L518" i="7"/>
  <c r="L519" i="7"/>
  <c r="L520" i="7"/>
  <c r="L521" i="7"/>
  <c r="L522" i="7"/>
  <c r="L523" i="7"/>
  <c r="L524" i="7"/>
  <c r="L525" i="7"/>
  <c r="L526" i="7"/>
  <c r="L527" i="7"/>
  <c r="L528" i="7"/>
  <c r="L529" i="7"/>
  <c r="L530" i="7"/>
  <c r="L531" i="7"/>
  <c r="L532" i="7"/>
  <c r="L533" i="7"/>
  <c r="L534" i="7"/>
  <c r="L535" i="7"/>
  <c r="L536" i="7"/>
  <c r="L537" i="7"/>
  <c r="L538" i="7"/>
  <c r="L539" i="7"/>
  <c r="L540" i="7"/>
  <c r="L541" i="7"/>
  <c r="L542" i="7"/>
  <c r="L543" i="7"/>
  <c r="L544" i="7"/>
  <c r="L545" i="7"/>
  <c r="L546" i="7"/>
  <c r="L547" i="7"/>
  <c r="L548" i="7"/>
  <c r="L549" i="7"/>
  <c r="L550" i="7"/>
  <c r="L551" i="7"/>
  <c r="L552" i="7"/>
  <c r="L553" i="7"/>
  <c r="L554" i="7"/>
  <c r="L555" i="7"/>
  <c r="L556" i="7"/>
  <c r="L557" i="7"/>
  <c r="L558" i="7"/>
  <c r="L559" i="7"/>
  <c r="L560" i="7"/>
  <c r="L561" i="7"/>
  <c r="L562" i="7"/>
  <c r="L563" i="7"/>
  <c r="L564" i="7"/>
  <c r="L565" i="7"/>
  <c r="L566" i="7"/>
  <c r="L567" i="7"/>
  <c r="L568" i="7"/>
  <c r="L569" i="7"/>
  <c r="L570" i="7"/>
  <c r="L571" i="7"/>
  <c r="L572" i="7"/>
  <c r="L573" i="7"/>
  <c r="L574" i="7"/>
  <c r="L575" i="7"/>
  <c r="L576" i="7"/>
  <c r="L577" i="7"/>
  <c r="L578" i="7"/>
  <c r="L579" i="7"/>
  <c r="L580" i="7"/>
  <c r="L581" i="7"/>
  <c r="L582" i="7"/>
  <c r="L583" i="7"/>
  <c r="L584" i="7"/>
  <c r="L585" i="7"/>
  <c r="L586" i="7"/>
  <c r="L587" i="7"/>
  <c r="L588" i="7"/>
  <c r="L589" i="7"/>
  <c r="L590" i="7"/>
  <c r="L591" i="7"/>
  <c r="L592" i="7"/>
  <c r="L593" i="7"/>
  <c r="L594" i="7"/>
  <c r="L595" i="7"/>
  <c r="L596" i="7"/>
  <c r="L597" i="7"/>
  <c r="L598" i="7"/>
  <c r="L599" i="7"/>
  <c r="L600" i="7"/>
  <c r="L601" i="7"/>
  <c r="L602" i="7"/>
  <c r="L603" i="7"/>
  <c r="L604" i="7"/>
  <c r="L605" i="7"/>
  <c r="L606" i="7"/>
  <c r="L607" i="7"/>
  <c r="L608" i="7"/>
  <c r="L609" i="7"/>
  <c r="L610" i="7"/>
  <c r="L611" i="7"/>
  <c r="L612" i="7"/>
  <c r="L613" i="7"/>
  <c r="L614" i="7"/>
  <c r="L615" i="7"/>
  <c r="L616" i="7"/>
  <c r="L617" i="7"/>
  <c r="L618" i="7"/>
  <c r="L619" i="7"/>
  <c r="L620" i="7"/>
  <c r="L621" i="7"/>
  <c r="L622" i="7"/>
  <c r="L623" i="7"/>
  <c r="L624" i="7"/>
  <c r="L625" i="7"/>
  <c r="L626" i="7"/>
  <c r="L627" i="7"/>
  <c r="L628" i="7"/>
  <c r="L629" i="7"/>
  <c r="L630" i="7"/>
  <c r="L631" i="7"/>
  <c r="L632" i="7"/>
  <c r="L633" i="7"/>
  <c r="L634" i="7"/>
  <c r="L635" i="7"/>
  <c r="L636" i="7"/>
  <c r="L637" i="7"/>
  <c r="L638" i="7"/>
  <c r="L639" i="7"/>
  <c r="L640" i="7"/>
  <c r="L641" i="7"/>
  <c r="L642" i="7"/>
  <c r="L643" i="7"/>
  <c r="L644" i="7"/>
  <c r="L645" i="7"/>
  <c r="L646" i="7"/>
  <c r="L647" i="7"/>
  <c r="L648" i="7"/>
  <c r="L649" i="7"/>
  <c r="L650" i="7"/>
  <c r="L651" i="7"/>
  <c r="L652" i="7"/>
  <c r="L653" i="7"/>
  <c r="L654" i="7"/>
  <c r="L655" i="7"/>
  <c r="L656" i="7"/>
  <c r="L657" i="7"/>
  <c r="L658" i="7"/>
  <c r="L659" i="7"/>
  <c r="L660" i="7"/>
  <c r="L661" i="7"/>
  <c r="L662" i="7"/>
  <c r="L663" i="7"/>
  <c r="L664" i="7"/>
  <c r="L665" i="7"/>
  <c r="L666" i="7"/>
  <c r="L667" i="7"/>
  <c r="L668" i="7"/>
  <c r="L669" i="7"/>
  <c r="L670" i="7"/>
  <c r="L671" i="7"/>
  <c r="L672" i="7"/>
  <c r="L673" i="7"/>
  <c r="L674" i="7"/>
  <c r="L675" i="7"/>
  <c r="L676" i="7"/>
  <c r="L677" i="7"/>
  <c r="L678" i="7"/>
  <c r="L679" i="7"/>
  <c r="L680" i="7"/>
  <c r="L681" i="7"/>
  <c r="L682" i="7"/>
  <c r="L683" i="7"/>
  <c r="L684" i="7"/>
  <c r="L685" i="7"/>
  <c r="L686" i="7"/>
  <c r="L687" i="7"/>
  <c r="L688" i="7"/>
  <c r="L689" i="7"/>
  <c r="L690" i="7"/>
  <c r="L691" i="7"/>
  <c r="L692" i="7"/>
  <c r="L693" i="7"/>
  <c r="L694" i="7"/>
  <c r="L695" i="7"/>
  <c r="L696" i="7"/>
  <c r="L697" i="7"/>
  <c r="L698" i="7"/>
  <c r="L699" i="7"/>
  <c r="L700" i="7"/>
  <c r="L701" i="7"/>
  <c r="L702" i="7"/>
  <c r="L703" i="7"/>
  <c r="L704" i="7"/>
  <c r="L705" i="7"/>
  <c r="L706" i="7"/>
  <c r="L707" i="7"/>
  <c r="L708" i="7"/>
  <c r="L709" i="7"/>
  <c r="L710" i="7"/>
  <c r="L711" i="7"/>
  <c r="L712" i="7"/>
  <c r="L713" i="7"/>
  <c r="L714" i="7"/>
  <c r="L715" i="7"/>
  <c r="L716" i="7"/>
  <c r="L717" i="7"/>
  <c r="L718" i="7"/>
  <c r="L719" i="7"/>
  <c r="L720" i="7"/>
  <c r="L721" i="7"/>
  <c r="L722" i="7"/>
  <c r="L723" i="7"/>
  <c r="L724" i="7"/>
  <c r="L725" i="7"/>
  <c r="L726" i="7"/>
  <c r="L727" i="7"/>
  <c r="L728" i="7"/>
  <c r="L729" i="7"/>
  <c r="L730" i="7"/>
  <c r="L731" i="7"/>
  <c r="L732" i="7"/>
  <c r="L733" i="7"/>
  <c r="L734" i="7"/>
  <c r="L735" i="7"/>
  <c r="L736" i="7"/>
  <c r="L737" i="7"/>
  <c r="L738" i="7"/>
  <c r="L739" i="7"/>
  <c r="L740" i="7"/>
  <c r="L741" i="7"/>
  <c r="L742" i="7"/>
  <c r="L743" i="7"/>
  <c r="L744" i="7"/>
  <c r="L745" i="7"/>
  <c r="L746" i="7"/>
  <c r="L747" i="7"/>
  <c r="F747" i="7"/>
  <c r="K747" i="7" s="1"/>
  <c r="F746" i="7"/>
  <c r="K746" i="7" s="1"/>
  <c r="F745" i="7"/>
  <c r="K745" i="7" s="1"/>
  <c r="F744" i="7"/>
  <c r="K744" i="7" s="1"/>
  <c r="F743" i="7"/>
  <c r="K743" i="7" s="1"/>
  <c r="F742" i="7"/>
  <c r="K742" i="7" s="1"/>
  <c r="F741" i="7"/>
  <c r="K741" i="7" s="1"/>
  <c r="F740" i="7"/>
  <c r="K740" i="7" s="1"/>
  <c r="F739" i="7"/>
  <c r="K739" i="7" s="1"/>
  <c r="F738" i="7"/>
  <c r="K738" i="7" s="1"/>
  <c r="F737" i="7"/>
  <c r="K737" i="7" s="1"/>
  <c r="F736" i="7"/>
  <c r="K736" i="7" s="1"/>
  <c r="F735" i="7"/>
  <c r="K735" i="7" s="1"/>
  <c r="F734" i="7"/>
  <c r="K734" i="7" s="1"/>
  <c r="F733" i="7"/>
  <c r="K733" i="7" s="1"/>
  <c r="F732" i="7"/>
  <c r="K732" i="7" s="1"/>
  <c r="F731" i="7"/>
  <c r="K731" i="7" s="1"/>
  <c r="F730" i="7"/>
  <c r="K730" i="7" s="1"/>
  <c r="F729" i="7"/>
  <c r="K729" i="7" s="1"/>
  <c r="F701" i="7"/>
  <c r="K701" i="7" s="1"/>
  <c r="F700" i="7"/>
  <c r="K700" i="7" s="1"/>
  <c r="F694" i="7"/>
  <c r="K694" i="7" s="1"/>
  <c r="F640" i="7"/>
  <c r="K640" i="7" s="1"/>
  <c r="F639" i="7"/>
  <c r="K639" i="7" s="1"/>
  <c r="F316" i="7"/>
  <c r="K316" i="7" s="1"/>
  <c r="F309" i="7"/>
  <c r="K309" i="7" s="1"/>
  <c r="F308" i="7"/>
  <c r="K308" i="7" s="1"/>
  <c r="L18" i="7" l="1"/>
  <c r="L17" i="7"/>
  <c r="L16" i="7"/>
  <c r="D5" i="7" l="1"/>
  <c r="K5" i="7"/>
  <c r="F160" i="7" l="1"/>
  <c r="K160" i="7" s="1"/>
  <c r="F155" i="7"/>
  <c r="K155" i="7" s="1"/>
  <c r="F154" i="7"/>
  <c r="K154" i="7" s="1"/>
  <c r="F161" i="7"/>
  <c r="K161" i="7" s="1"/>
  <c r="F152" i="7"/>
  <c r="K152" i="7" s="1"/>
  <c r="F151" i="7"/>
  <c r="K151" i="7" s="1"/>
  <c r="F150" i="7"/>
  <c r="K150" i="7" s="1"/>
  <c r="F149" i="7"/>
  <c r="K149" i="7" s="1"/>
  <c r="F148" i="7"/>
  <c r="K148" i="7" s="1"/>
  <c r="F159" i="7"/>
  <c r="K159" i="7" s="1"/>
  <c r="F158" i="7"/>
  <c r="K158" i="7" s="1"/>
  <c r="F153" i="7"/>
  <c r="K153" i="7" s="1"/>
  <c r="F17" i="7"/>
  <c r="K17" i="7" s="1"/>
  <c r="F709" i="7"/>
  <c r="K709" i="7" s="1"/>
  <c r="F686" i="7"/>
  <c r="K686" i="7" s="1"/>
  <c r="F666" i="7"/>
  <c r="K666" i="7" s="1"/>
  <c r="F646" i="7"/>
  <c r="K646" i="7" s="1"/>
  <c r="F624" i="7"/>
  <c r="K624" i="7" s="1"/>
  <c r="F604" i="7"/>
  <c r="K604" i="7" s="1"/>
  <c r="F584" i="7"/>
  <c r="K584" i="7" s="1"/>
  <c r="F564" i="7"/>
  <c r="K564" i="7" s="1"/>
  <c r="F544" i="7"/>
  <c r="K544" i="7" s="1"/>
  <c r="F524" i="7"/>
  <c r="K524" i="7" s="1"/>
  <c r="F504" i="7"/>
  <c r="K504" i="7" s="1"/>
  <c r="F484" i="7"/>
  <c r="K484" i="7" s="1"/>
  <c r="F464" i="7"/>
  <c r="K464" i="7" s="1"/>
  <c r="F444" i="7"/>
  <c r="K444" i="7" s="1"/>
  <c r="F424" i="7"/>
  <c r="K424" i="7" s="1"/>
  <c r="F404" i="7"/>
  <c r="K404" i="7" s="1"/>
  <c r="F384" i="7"/>
  <c r="K384" i="7" s="1"/>
  <c r="F364" i="7"/>
  <c r="K364" i="7" s="1"/>
  <c r="F344" i="7"/>
  <c r="K344" i="7" s="1"/>
  <c r="F324" i="7"/>
  <c r="K324" i="7" s="1"/>
  <c r="F301" i="7"/>
  <c r="K301" i="7" s="1"/>
  <c r="F281" i="7"/>
  <c r="K281" i="7" s="1"/>
  <c r="F261" i="7"/>
  <c r="K261" i="7" s="1"/>
  <c r="F241" i="7"/>
  <c r="K241" i="7" s="1"/>
  <c r="F221" i="7"/>
  <c r="K221" i="7" s="1"/>
  <c r="F201" i="7"/>
  <c r="K201" i="7" s="1"/>
  <c r="F181" i="7"/>
  <c r="K181" i="7" s="1"/>
  <c r="F132" i="7"/>
  <c r="K132" i="7" s="1"/>
  <c r="F112" i="7"/>
  <c r="K112" i="7" s="1"/>
  <c r="F92" i="7"/>
  <c r="K92" i="7" s="1"/>
  <c r="F72" i="7"/>
  <c r="K72" i="7" s="1"/>
  <c r="F52" i="7"/>
  <c r="K52" i="7" s="1"/>
  <c r="F32" i="7"/>
  <c r="K32" i="7" s="1"/>
  <c r="F707" i="7"/>
  <c r="K707" i="7" s="1"/>
  <c r="F644" i="7"/>
  <c r="K644" i="7" s="1"/>
  <c r="F602" i="7"/>
  <c r="K602" i="7" s="1"/>
  <c r="F582" i="7"/>
  <c r="K582" i="7" s="1"/>
  <c r="F502" i="7"/>
  <c r="K502" i="7" s="1"/>
  <c r="F462" i="7"/>
  <c r="K462" i="7" s="1"/>
  <c r="F382" i="7"/>
  <c r="K382" i="7" s="1"/>
  <c r="F322" i="7"/>
  <c r="K322" i="7" s="1"/>
  <c r="F259" i="7"/>
  <c r="K259" i="7" s="1"/>
  <c r="F179" i="7"/>
  <c r="K179" i="7" s="1"/>
  <c r="F156" i="7"/>
  <c r="K156" i="7" s="1"/>
  <c r="F90" i="7"/>
  <c r="K90" i="7" s="1"/>
  <c r="F621" i="7"/>
  <c r="K621" i="7" s="1"/>
  <c r="F461" i="7"/>
  <c r="K461" i="7" s="1"/>
  <c r="F401" i="7"/>
  <c r="K401" i="7" s="1"/>
  <c r="F298" i="7"/>
  <c r="K298" i="7" s="1"/>
  <c r="F218" i="7"/>
  <c r="K218" i="7" s="1"/>
  <c r="F129" i="7"/>
  <c r="K129" i="7" s="1"/>
  <c r="F29" i="7"/>
  <c r="K29" i="7" s="1"/>
  <c r="F662" i="7"/>
  <c r="K662" i="7" s="1"/>
  <c r="F580" i="7"/>
  <c r="K580" i="7" s="1"/>
  <c r="F460" i="7"/>
  <c r="K460" i="7" s="1"/>
  <c r="F360" i="7"/>
  <c r="K360" i="7" s="1"/>
  <c r="F257" i="7"/>
  <c r="K257" i="7" s="1"/>
  <c r="F681" i="7"/>
  <c r="K681" i="7" s="1"/>
  <c r="F559" i="7"/>
  <c r="K559" i="7" s="1"/>
  <c r="F459" i="7"/>
  <c r="K459" i="7" s="1"/>
  <c r="F359" i="7"/>
  <c r="K359" i="7" s="1"/>
  <c r="F276" i="7"/>
  <c r="K276" i="7" s="1"/>
  <c r="F147" i="7"/>
  <c r="K147" i="7" s="1"/>
  <c r="F27" i="7"/>
  <c r="K27" i="7" s="1"/>
  <c r="F618" i="7"/>
  <c r="K618" i="7" s="1"/>
  <c r="F478" i="7"/>
  <c r="K478" i="7" s="1"/>
  <c r="F295" i="7"/>
  <c r="K295" i="7" s="1"/>
  <c r="F235" i="7"/>
  <c r="K235" i="7" s="1"/>
  <c r="F728" i="7"/>
  <c r="K728" i="7" s="1"/>
  <c r="F708" i="7"/>
  <c r="K708" i="7" s="1"/>
  <c r="F685" i="7"/>
  <c r="K685" i="7" s="1"/>
  <c r="F665" i="7"/>
  <c r="K665" i="7" s="1"/>
  <c r="F645" i="7"/>
  <c r="K645" i="7" s="1"/>
  <c r="F623" i="7"/>
  <c r="K623" i="7" s="1"/>
  <c r="F603" i="7"/>
  <c r="K603" i="7" s="1"/>
  <c r="F583" i="7"/>
  <c r="K583" i="7" s="1"/>
  <c r="F563" i="7"/>
  <c r="K563" i="7" s="1"/>
  <c r="F543" i="7"/>
  <c r="K543" i="7" s="1"/>
  <c r="F523" i="7"/>
  <c r="K523" i="7" s="1"/>
  <c r="F503" i="7"/>
  <c r="K503" i="7" s="1"/>
  <c r="F483" i="7"/>
  <c r="K483" i="7" s="1"/>
  <c r="F463" i="7"/>
  <c r="K463" i="7" s="1"/>
  <c r="F443" i="7"/>
  <c r="K443" i="7" s="1"/>
  <c r="F423" i="7"/>
  <c r="K423" i="7" s="1"/>
  <c r="F403" i="7"/>
  <c r="K403" i="7" s="1"/>
  <c r="F383" i="7"/>
  <c r="K383" i="7" s="1"/>
  <c r="F363" i="7"/>
  <c r="K363" i="7" s="1"/>
  <c r="F343" i="7"/>
  <c r="K343" i="7" s="1"/>
  <c r="F323" i="7"/>
  <c r="K323" i="7" s="1"/>
  <c r="F300" i="7"/>
  <c r="K300" i="7" s="1"/>
  <c r="F280" i="7"/>
  <c r="K280" i="7" s="1"/>
  <c r="F260" i="7"/>
  <c r="K260" i="7" s="1"/>
  <c r="F240" i="7"/>
  <c r="K240" i="7" s="1"/>
  <c r="F220" i="7"/>
  <c r="K220" i="7" s="1"/>
  <c r="F200" i="7"/>
  <c r="K200" i="7" s="1"/>
  <c r="F180" i="7"/>
  <c r="K180" i="7" s="1"/>
  <c r="F157" i="7"/>
  <c r="K157" i="7" s="1"/>
  <c r="F131" i="7"/>
  <c r="K131" i="7" s="1"/>
  <c r="F111" i="7"/>
  <c r="K111" i="7" s="1"/>
  <c r="F91" i="7"/>
  <c r="K91" i="7" s="1"/>
  <c r="F71" i="7"/>
  <c r="K71" i="7" s="1"/>
  <c r="F51" i="7"/>
  <c r="K51" i="7" s="1"/>
  <c r="F31" i="7"/>
  <c r="K31" i="7" s="1"/>
  <c r="F684" i="7"/>
  <c r="K684" i="7" s="1"/>
  <c r="F664" i="7"/>
  <c r="K664" i="7" s="1"/>
  <c r="F622" i="7"/>
  <c r="K622" i="7" s="1"/>
  <c r="F562" i="7"/>
  <c r="K562" i="7" s="1"/>
  <c r="F542" i="7"/>
  <c r="K542" i="7" s="1"/>
  <c r="F522" i="7"/>
  <c r="K522" i="7" s="1"/>
  <c r="F482" i="7"/>
  <c r="K482" i="7" s="1"/>
  <c r="F402" i="7"/>
  <c r="K402" i="7" s="1"/>
  <c r="F362" i="7"/>
  <c r="K362" i="7" s="1"/>
  <c r="F299" i="7"/>
  <c r="K299" i="7" s="1"/>
  <c r="F239" i="7"/>
  <c r="K239" i="7" s="1"/>
  <c r="F199" i="7"/>
  <c r="K199" i="7" s="1"/>
  <c r="F130" i="7"/>
  <c r="K130" i="7" s="1"/>
  <c r="F70" i="7"/>
  <c r="K70" i="7" s="1"/>
  <c r="F601" i="7"/>
  <c r="K601" i="7" s="1"/>
  <c r="F521" i="7"/>
  <c r="K521" i="7" s="1"/>
  <c r="F441" i="7"/>
  <c r="K441" i="7" s="1"/>
  <c r="F361" i="7"/>
  <c r="K361" i="7" s="1"/>
  <c r="F278" i="7"/>
  <c r="K278" i="7" s="1"/>
  <c r="F178" i="7"/>
  <c r="K178" i="7" s="1"/>
  <c r="F69" i="7"/>
  <c r="K69" i="7" s="1"/>
  <c r="F705" i="7"/>
  <c r="K705" i="7" s="1"/>
  <c r="F500" i="7"/>
  <c r="K500" i="7" s="1"/>
  <c r="F340" i="7"/>
  <c r="K340" i="7" s="1"/>
  <c r="F237" i="7"/>
  <c r="K237" i="7" s="1"/>
  <c r="F128" i="7"/>
  <c r="K128" i="7" s="1"/>
  <c r="F88" i="7"/>
  <c r="K88" i="7" s="1"/>
  <c r="F641" i="7"/>
  <c r="K641" i="7" s="1"/>
  <c r="F519" i="7"/>
  <c r="K519" i="7" s="1"/>
  <c r="F399" i="7"/>
  <c r="K399" i="7" s="1"/>
  <c r="F296" i="7"/>
  <c r="K296" i="7" s="1"/>
  <c r="F196" i="7"/>
  <c r="K196" i="7" s="1"/>
  <c r="F67" i="7"/>
  <c r="K67" i="7" s="1"/>
  <c r="F660" i="7"/>
  <c r="K660" i="7" s="1"/>
  <c r="F578" i="7"/>
  <c r="K578" i="7" s="1"/>
  <c r="F498" i="7"/>
  <c r="K498" i="7" s="1"/>
  <c r="F318" i="7"/>
  <c r="K318" i="7" s="1"/>
  <c r="F195" i="7"/>
  <c r="K195" i="7" s="1"/>
  <c r="F727" i="7"/>
  <c r="K727" i="7" s="1"/>
  <c r="F422" i="7"/>
  <c r="K422" i="7" s="1"/>
  <c r="F30" i="7"/>
  <c r="K30" i="7" s="1"/>
  <c r="F561" i="7"/>
  <c r="K561" i="7" s="1"/>
  <c r="F381" i="7"/>
  <c r="K381" i="7" s="1"/>
  <c r="F560" i="7"/>
  <c r="K560" i="7" s="1"/>
  <c r="F297" i="7"/>
  <c r="K297" i="7" s="1"/>
  <c r="F108" i="7"/>
  <c r="K108" i="7" s="1"/>
  <c r="F704" i="7"/>
  <c r="K704" i="7" s="1"/>
  <c r="F176" i="7"/>
  <c r="K176" i="7" s="1"/>
  <c r="F378" i="7"/>
  <c r="K378" i="7" s="1"/>
  <c r="F726" i="7"/>
  <c r="K726" i="7" s="1"/>
  <c r="F706" i="7"/>
  <c r="K706" i="7" s="1"/>
  <c r="F683" i="7"/>
  <c r="K683" i="7" s="1"/>
  <c r="F663" i="7"/>
  <c r="K663" i="7" s="1"/>
  <c r="F581" i="7"/>
  <c r="K581" i="7" s="1"/>
  <c r="F541" i="7"/>
  <c r="K541" i="7" s="1"/>
  <c r="F481" i="7"/>
  <c r="K481" i="7" s="1"/>
  <c r="F341" i="7"/>
  <c r="K341" i="7" s="1"/>
  <c r="F258" i="7"/>
  <c r="K258" i="7" s="1"/>
  <c r="F109" i="7"/>
  <c r="K109" i="7" s="1"/>
  <c r="F620" i="7"/>
  <c r="K620" i="7" s="1"/>
  <c r="F520" i="7"/>
  <c r="K520" i="7" s="1"/>
  <c r="F420" i="7"/>
  <c r="K420" i="7" s="1"/>
  <c r="F320" i="7"/>
  <c r="K320" i="7" s="1"/>
  <c r="F217" i="7"/>
  <c r="K217" i="7" s="1"/>
  <c r="F68" i="7"/>
  <c r="K68" i="7" s="1"/>
  <c r="F619" i="7"/>
  <c r="K619" i="7" s="1"/>
  <c r="F539" i="7"/>
  <c r="K539" i="7" s="1"/>
  <c r="F419" i="7"/>
  <c r="K419" i="7" s="1"/>
  <c r="F319" i="7"/>
  <c r="K319" i="7" s="1"/>
  <c r="F216" i="7"/>
  <c r="K216" i="7" s="1"/>
  <c r="F107" i="7"/>
  <c r="K107" i="7" s="1"/>
  <c r="F47" i="7"/>
  <c r="K47" i="7" s="1"/>
  <c r="F638" i="7"/>
  <c r="K638" i="7" s="1"/>
  <c r="F538" i="7"/>
  <c r="K538" i="7" s="1"/>
  <c r="F418" i="7"/>
  <c r="K418" i="7" s="1"/>
  <c r="F358" i="7"/>
  <c r="K358" i="7" s="1"/>
  <c r="F215" i="7"/>
  <c r="K215" i="7" s="1"/>
  <c r="F725" i="7"/>
  <c r="K725" i="7" s="1"/>
  <c r="F724" i="7"/>
  <c r="K724" i="7" s="1"/>
  <c r="F723" i="7"/>
  <c r="K723" i="7" s="1"/>
  <c r="F722" i="7"/>
  <c r="K722" i="7" s="1"/>
  <c r="F702" i="7"/>
  <c r="K702" i="7" s="1"/>
  <c r="F679" i="7"/>
  <c r="K679" i="7" s="1"/>
  <c r="F659" i="7"/>
  <c r="K659" i="7" s="1"/>
  <c r="F637" i="7"/>
  <c r="K637" i="7" s="1"/>
  <c r="F617" i="7"/>
  <c r="K617" i="7" s="1"/>
  <c r="F597" i="7"/>
  <c r="K597" i="7" s="1"/>
  <c r="F577" i="7"/>
  <c r="K577" i="7" s="1"/>
  <c r="F557" i="7"/>
  <c r="K557" i="7" s="1"/>
  <c r="F537" i="7"/>
  <c r="K537" i="7" s="1"/>
  <c r="F517" i="7"/>
  <c r="K517" i="7" s="1"/>
  <c r="F497" i="7"/>
  <c r="K497" i="7" s="1"/>
  <c r="F477" i="7"/>
  <c r="K477" i="7" s="1"/>
  <c r="F457" i="7"/>
  <c r="K457" i="7" s="1"/>
  <c r="F437" i="7"/>
  <c r="K437" i="7" s="1"/>
  <c r="F417" i="7"/>
  <c r="K417" i="7" s="1"/>
  <c r="F397" i="7"/>
  <c r="K397" i="7" s="1"/>
  <c r="F377" i="7"/>
  <c r="K377" i="7" s="1"/>
  <c r="F357" i="7"/>
  <c r="K357" i="7" s="1"/>
  <c r="F337" i="7"/>
  <c r="K337" i="7" s="1"/>
  <c r="F317" i="7"/>
  <c r="K317" i="7" s="1"/>
  <c r="F294" i="7"/>
  <c r="K294" i="7" s="1"/>
  <c r="F274" i="7"/>
  <c r="K274" i="7" s="1"/>
  <c r="F254" i="7"/>
  <c r="K254" i="7" s="1"/>
  <c r="F234" i="7"/>
  <c r="K234" i="7" s="1"/>
  <c r="F214" i="7"/>
  <c r="K214" i="7" s="1"/>
  <c r="F194" i="7"/>
  <c r="K194" i="7" s="1"/>
  <c r="F174" i="7"/>
  <c r="K174" i="7" s="1"/>
  <c r="F145" i="7"/>
  <c r="K145" i="7" s="1"/>
  <c r="F125" i="7"/>
  <c r="K125" i="7" s="1"/>
  <c r="F105" i="7"/>
  <c r="K105" i="7" s="1"/>
  <c r="F85" i="7"/>
  <c r="K85" i="7" s="1"/>
  <c r="F65" i="7"/>
  <c r="K65" i="7" s="1"/>
  <c r="F45" i="7"/>
  <c r="K45" i="7" s="1"/>
  <c r="F25" i="7"/>
  <c r="K25" i="7" s="1"/>
  <c r="F721" i="7"/>
  <c r="K721" i="7" s="1"/>
  <c r="F699" i="7"/>
  <c r="K699" i="7" s="1"/>
  <c r="F678" i="7"/>
  <c r="K678" i="7" s="1"/>
  <c r="F658" i="7"/>
  <c r="K658" i="7" s="1"/>
  <c r="F720" i="7"/>
  <c r="K720" i="7" s="1"/>
  <c r="F719" i="7"/>
  <c r="K719" i="7" s="1"/>
  <c r="F697" i="7"/>
  <c r="K697" i="7" s="1"/>
  <c r="F676" i="7"/>
  <c r="K676" i="7" s="1"/>
  <c r="F656" i="7"/>
  <c r="K656" i="7" s="1"/>
  <c r="F634" i="7"/>
  <c r="K634" i="7" s="1"/>
  <c r="F614" i="7"/>
  <c r="K614" i="7" s="1"/>
  <c r="F594" i="7"/>
  <c r="K594" i="7" s="1"/>
  <c r="F574" i="7"/>
  <c r="K574" i="7" s="1"/>
  <c r="F554" i="7"/>
  <c r="K554" i="7" s="1"/>
  <c r="F534" i="7"/>
  <c r="K534" i="7" s="1"/>
  <c r="F514" i="7"/>
  <c r="K514" i="7" s="1"/>
  <c r="F494" i="7"/>
  <c r="K494" i="7" s="1"/>
  <c r="F474" i="7"/>
  <c r="K474" i="7" s="1"/>
  <c r="F454" i="7"/>
  <c r="K454" i="7" s="1"/>
  <c r="F434" i="7"/>
  <c r="K434" i="7" s="1"/>
  <c r="F414" i="7"/>
  <c r="K414" i="7" s="1"/>
  <c r="F394" i="7"/>
  <c r="K394" i="7" s="1"/>
  <c r="F374" i="7"/>
  <c r="K374" i="7" s="1"/>
  <c r="F354" i="7"/>
  <c r="K354" i="7" s="1"/>
  <c r="F334" i="7"/>
  <c r="K334" i="7" s="1"/>
  <c r="F313" i="7"/>
  <c r="K313" i="7" s="1"/>
  <c r="F291" i="7"/>
  <c r="K291" i="7" s="1"/>
  <c r="F271" i="7"/>
  <c r="K271" i="7" s="1"/>
  <c r="F251" i="7"/>
  <c r="K251" i="7" s="1"/>
  <c r="F231" i="7"/>
  <c r="K231" i="7" s="1"/>
  <c r="F211" i="7"/>
  <c r="K211" i="7" s="1"/>
  <c r="F191" i="7"/>
  <c r="K191" i="7" s="1"/>
  <c r="F171" i="7"/>
  <c r="K171" i="7" s="1"/>
  <c r="F142" i="7"/>
  <c r="K142" i="7" s="1"/>
  <c r="F122" i="7"/>
  <c r="K122" i="7" s="1"/>
  <c r="F102" i="7"/>
  <c r="K102" i="7" s="1"/>
  <c r="F82" i="7"/>
  <c r="K82" i="7" s="1"/>
  <c r="F62" i="7"/>
  <c r="K62" i="7" s="1"/>
  <c r="F42" i="7"/>
  <c r="K42" i="7" s="1"/>
  <c r="F22" i="7"/>
  <c r="K22" i="7" s="1"/>
  <c r="F718" i="7"/>
  <c r="K718" i="7" s="1"/>
  <c r="F696" i="7"/>
  <c r="K696" i="7" s="1"/>
  <c r="F675" i="7"/>
  <c r="K675" i="7" s="1"/>
  <c r="F655" i="7"/>
  <c r="K655" i="7" s="1"/>
  <c r="F633" i="7"/>
  <c r="K633" i="7" s="1"/>
  <c r="F613" i="7"/>
  <c r="K613" i="7" s="1"/>
  <c r="F593" i="7"/>
  <c r="K593" i="7" s="1"/>
  <c r="F573" i="7"/>
  <c r="K573" i="7" s="1"/>
  <c r="F553" i="7"/>
  <c r="K553" i="7" s="1"/>
  <c r="F533" i="7"/>
  <c r="K533" i="7" s="1"/>
  <c r="F513" i="7"/>
  <c r="K513" i="7" s="1"/>
  <c r="F493" i="7"/>
  <c r="K493" i="7" s="1"/>
  <c r="F473" i="7"/>
  <c r="K473" i="7" s="1"/>
  <c r="F453" i="7"/>
  <c r="K453" i="7" s="1"/>
  <c r="F433" i="7"/>
  <c r="K433" i="7" s="1"/>
  <c r="F413" i="7"/>
  <c r="K413" i="7" s="1"/>
  <c r="F393" i="7"/>
  <c r="K393" i="7" s="1"/>
  <c r="F373" i="7"/>
  <c r="K373" i="7" s="1"/>
  <c r="F353" i="7"/>
  <c r="K353" i="7" s="1"/>
  <c r="F333" i="7"/>
  <c r="K333" i="7" s="1"/>
  <c r="F312" i="7"/>
  <c r="K312" i="7" s="1"/>
  <c r="F290" i="7"/>
  <c r="K290" i="7" s="1"/>
  <c r="F270" i="7"/>
  <c r="K270" i="7" s="1"/>
  <c r="F250" i="7"/>
  <c r="K250" i="7" s="1"/>
  <c r="F230" i="7"/>
  <c r="K230" i="7" s="1"/>
  <c r="F210" i="7"/>
  <c r="K210" i="7" s="1"/>
  <c r="F190" i="7"/>
  <c r="K190" i="7" s="1"/>
  <c r="F170" i="7"/>
  <c r="K170" i="7" s="1"/>
  <c r="F141" i="7"/>
  <c r="K141" i="7" s="1"/>
  <c r="F121" i="7"/>
  <c r="K121" i="7" s="1"/>
  <c r="F101" i="7"/>
  <c r="K101" i="7" s="1"/>
  <c r="F81" i="7"/>
  <c r="K81" i="7" s="1"/>
  <c r="F61" i="7"/>
  <c r="K61" i="7" s="1"/>
  <c r="F41" i="7"/>
  <c r="K41" i="7" s="1"/>
  <c r="F21" i="7"/>
  <c r="K21" i="7" s="1"/>
  <c r="F717" i="7"/>
  <c r="K717" i="7" s="1"/>
  <c r="F695" i="7"/>
  <c r="K695" i="7" s="1"/>
  <c r="F674" i="7"/>
  <c r="K674" i="7" s="1"/>
  <c r="F654" i="7"/>
  <c r="K654" i="7" s="1"/>
  <c r="F632" i="7"/>
  <c r="K632" i="7" s="1"/>
  <c r="F612" i="7"/>
  <c r="K612" i="7" s="1"/>
  <c r="F592" i="7"/>
  <c r="K592" i="7" s="1"/>
  <c r="F572" i="7"/>
  <c r="K572" i="7" s="1"/>
  <c r="F552" i="7"/>
  <c r="K552" i="7" s="1"/>
  <c r="F532" i="7"/>
  <c r="K532" i="7" s="1"/>
  <c r="F512" i="7"/>
  <c r="K512" i="7" s="1"/>
  <c r="F492" i="7"/>
  <c r="K492" i="7" s="1"/>
  <c r="F452" i="7"/>
  <c r="K452" i="7" s="1"/>
  <c r="F432" i="7"/>
  <c r="K432" i="7" s="1"/>
  <c r="F412" i="7"/>
  <c r="K412" i="7" s="1"/>
  <c r="F711" i="7"/>
  <c r="K711" i="7" s="1"/>
  <c r="F688" i="7"/>
  <c r="K688" i="7" s="1"/>
  <c r="F668" i="7"/>
  <c r="K668" i="7" s="1"/>
  <c r="F648" i="7"/>
  <c r="K648" i="7" s="1"/>
  <c r="F626" i="7"/>
  <c r="K626" i="7" s="1"/>
  <c r="F606" i="7"/>
  <c r="K606" i="7" s="1"/>
  <c r="F586" i="7"/>
  <c r="K586" i="7" s="1"/>
  <c r="F566" i="7"/>
  <c r="K566" i="7" s="1"/>
  <c r="F546" i="7"/>
  <c r="K546" i="7" s="1"/>
  <c r="F526" i="7"/>
  <c r="K526" i="7" s="1"/>
  <c r="F506" i="7"/>
  <c r="K506" i="7" s="1"/>
  <c r="F486" i="7"/>
  <c r="K486" i="7" s="1"/>
  <c r="F466" i="7"/>
  <c r="K466" i="7" s="1"/>
  <c r="F446" i="7"/>
  <c r="K446" i="7" s="1"/>
  <c r="F426" i="7"/>
  <c r="K426" i="7" s="1"/>
  <c r="F406" i="7"/>
  <c r="K406" i="7" s="1"/>
  <c r="F386" i="7"/>
  <c r="K386" i="7" s="1"/>
  <c r="F366" i="7"/>
  <c r="K366" i="7" s="1"/>
  <c r="F346" i="7"/>
  <c r="K346" i="7" s="1"/>
  <c r="F326" i="7"/>
  <c r="K326" i="7" s="1"/>
  <c r="F303" i="7"/>
  <c r="K303" i="7" s="1"/>
  <c r="F283" i="7"/>
  <c r="K283" i="7" s="1"/>
  <c r="F263" i="7"/>
  <c r="K263" i="7" s="1"/>
  <c r="F243" i="7"/>
  <c r="K243" i="7" s="1"/>
  <c r="F223" i="7"/>
  <c r="K223" i="7" s="1"/>
  <c r="F203" i="7"/>
  <c r="K203" i="7" s="1"/>
  <c r="F183" i="7"/>
  <c r="K183" i="7" s="1"/>
  <c r="F163" i="7"/>
  <c r="K163" i="7" s="1"/>
  <c r="F134" i="7"/>
  <c r="K134" i="7" s="1"/>
  <c r="F114" i="7"/>
  <c r="K114" i="7" s="1"/>
  <c r="F94" i="7"/>
  <c r="K94" i="7" s="1"/>
  <c r="F74" i="7"/>
  <c r="K74" i="7" s="1"/>
  <c r="F54" i="7"/>
  <c r="K54" i="7" s="1"/>
  <c r="F34" i="7"/>
  <c r="K34" i="7" s="1"/>
  <c r="F198" i="7"/>
  <c r="K198" i="7" s="1"/>
  <c r="F49" i="7"/>
  <c r="K49" i="7" s="1"/>
  <c r="F682" i="7"/>
  <c r="K682" i="7" s="1"/>
  <c r="F540" i="7"/>
  <c r="K540" i="7" s="1"/>
  <c r="F440" i="7"/>
  <c r="K440" i="7" s="1"/>
  <c r="F380" i="7"/>
  <c r="K380" i="7" s="1"/>
  <c r="F197" i="7"/>
  <c r="K197" i="7" s="1"/>
  <c r="F48" i="7"/>
  <c r="K48" i="7" s="1"/>
  <c r="F661" i="7"/>
  <c r="K661" i="7" s="1"/>
  <c r="F579" i="7"/>
  <c r="K579" i="7" s="1"/>
  <c r="F479" i="7"/>
  <c r="K479" i="7" s="1"/>
  <c r="F379" i="7"/>
  <c r="K379" i="7" s="1"/>
  <c r="F236" i="7"/>
  <c r="K236" i="7" s="1"/>
  <c r="F87" i="7"/>
  <c r="K87" i="7" s="1"/>
  <c r="F703" i="7"/>
  <c r="K703" i="7" s="1"/>
  <c r="F598" i="7"/>
  <c r="K598" i="7" s="1"/>
  <c r="F518" i="7"/>
  <c r="K518" i="7" s="1"/>
  <c r="F458" i="7"/>
  <c r="K458" i="7" s="1"/>
  <c r="F398" i="7"/>
  <c r="K398" i="7" s="1"/>
  <c r="F275" i="7"/>
  <c r="K275" i="7" s="1"/>
  <c r="F126" i="7"/>
  <c r="K126" i="7" s="1"/>
  <c r="F710" i="7"/>
  <c r="K710" i="7" s="1"/>
  <c r="F687" i="7"/>
  <c r="K687" i="7" s="1"/>
  <c r="F667" i="7"/>
  <c r="K667" i="7" s="1"/>
  <c r="F647" i="7"/>
  <c r="K647" i="7" s="1"/>
  <c r="F625" i="7"/>
  <c r="K625" i="7" s="1"/>
  <c r="F605" i="7"/>
  <c r="K605" i="7" s="1"/>
  <c r="F585" i="7"/>
  <c r="K585" i="7" s="1"/>
  <c r="F565" i="7"/>
  <c r="K565" i="7" s="1"/>
  <c r="F545" i="7"/>
  <c r="K545" i="7" s="1"/>
  <c r="F525" i="7"/>
  <c r="K525" i="7" s="1"/>
  <c r="F505" i="7"/>
  <c r="K505" i="7" s="1"/>
  <c r="F485" i="7"/>
  <c r="K485" i="7" s="1"/>
  <c r="F465" i="7"/>
  <c r="K465" i="7" s="1"/>
  <c r="F445" i="7"/>
  <c r="K445" i="7" s="1"/>
  <c r="F425" i="7"/>
  <c r="K425" i="7" s="1"/>
  <c r="F405" i="7"/>
  <c r="K405" i="7" s="1"/>
  <c r="F385" i="7"/>
  <c r="K385" i="7" s="1"/>
  <c r="F365" i="7"/>
  <c r="K365" i="7" s="1"/>
  <c r="F345" i="7"/>
  <c r="K345" i="7" s="1"/>
  <c r="F325" i="7"/>
  <c r="K325" i="7" s="1"/>
  <c r="F302" i="7"/>
  <c r="K302" i="7" s="1"/>
  <c r="F282" i="7"/>
  <c r="K282" i="7" s="1"/>
  <c r="F262" i="7"/>
  <c r="K262" i="7" s="1"/>
  <c r="F242" i="7"/>
  <c r="K242" i="7" s="1"/>
  <c r="F222" i="7"/>
  <c r="K222" i="7" s="1"/>
  <c r="F202" i="7"/>
  <c r="K202" i="7" s="1"/>
  <c r="F182" i="7"/>
  <c r="K182" i="7" s="1"/>
  <c r="F162" i="7"/>
  <c r="K162" i="7" s="1"/>
  <c r="F133" i="7"/>
  <c r="K133" i="7" s="1"/>
  <c r="F113" i="7"/>
  <c r="K113" i="7" s="1"/>
  <c r="F93" i="7"/>
  <c r="K93" i="7" s="1"/>
  <c r="F73" i="7"/>
  <c r="K73" i="7" s="1"/>
  <c r="F53" i="7"/>
  <c r="K53" i="7" s="1"/>
  <c r="F33" i="7"/>
  <c r="K33" i="7" s="1"/>
  <c r="F442" i="7"/>
  <c r="K442" i="7" s="1"/>
  <c r="F342" i="7"/>
  <c r="K342" i="7" s="1"/>
  <c r="F279" i="7"/>
  <c r="K279" i="7" s="1"/>
  <c r="F219" i="7"/>
  <c r="K219" i="7" s="1"/>
  <c r="F110" i="7"/>
  <c r="K110" i="7" s="1"/>
  <c r="F50" i="7"/>
  <c r="K50" i="7" s="1"/>
  <c r="F643" i="7"/>
  <c r="K643" i="7" s="1"/>
  <c r="F501" i="7"/>
  <c r="K501" i="7" s="1"/>
  <c r="F421" i="7"/>
  <c r="K421" i="7" s="1"/>
  <c r="F321" i="7"/>
  <c r="K321" i="7" s="1"/>
  <c r="F238" i="7"/>
  <c r="K238" i="7" s="1"/>
  <c r="F89" i="7"/>
  <c r="K89" i="7" s="1"/>
  <c r="F642" i="7"/>
  <c r="K642" i="7" s="1"/>
  <c r="F600" i="7"/>
  <c r="K600" i="7" s="1"/>
  <c r="F480" i="7"/>
  <c r="K480" i="7" s="1"/>
  <c r="F400" i="7"/>
  <c r="K400" i="7" s="1"/>
  <c r="F277" i="7"/>
  <c r="K277" i="7" s="1"/>
  <c r="F177" i="7"/>
  <c r="K177" i="7" s="1"/>
  <c r="F28" i="7"/>
  <c r="K28" i="7" s="1"/>
  <c r="F599" i="7"/>
  <c r="K599" i="7" s="1"/>
  <c r="F499" i="7"/>
  <c r="K499" i="7" s="1"/>
  <c r="F439" i="7"/>
  <c r="K439" i="7" s="1"/>
  <c r="F339" i="7"/>
  <c r="K339" i="7" s="1"/>
  <c r="F256" i="7"/>
  <c r="K256" i="7" s="1"/>
  <c r="F127" i="7"/>
  <c r="K127" i="7" s="1"/>
  <c r="F680" i="7"/>
  <c r="K680" i="7" s="1"/>
  <c r="F558" i="7"/>
  <c r="K558" i="7" s="1"/>
  <c r="F438" i="7"/>
  <c r="K438" i="7" s="1"/>
  <c r="F338" i="7"/>
  <c r="K338" i="7" s="1"/>
  <c r="F255" i="7"/>
  <c r="K255" i="7" s="1"/>
  <c r="F175" i="7"/>
  <c r="K175" i="7" s="1"/>
  <c r="F716" i="7"/>
  <c r="K716" i="7" s="1"/>
  <c r="F651" i="7"/>
  <c r="K651" i="7" s="1"/>
  <c r="F590" i="7"/>
  <c r="K590" i="7" s="1"/>
  <c r="F531" i="7"/>
  <c r="K531" i="7" s="1"/>
  <c r="F475" i="7"/>
  <c r="K475" i="7" s="1"/>
  <c r="F427" i="7"/>
  <c r="K427" i="7" s="1"/>
  <c r="F370" i="7"/>
  <c r="K370" i="7" s="1"/>
  <c r="F315" i="7"/>
  <c r="K315" i="7" s="1"/>
  <c r="F267" i="7"/>
  <c r="K267" i="7" s="1"/>
  <c r="F213" i="7"/>
  <c r="K213" i="7" s="1"/>
  <c r="F167" i="7"/>
  <c r="K167" i="7" s="1"/>
  <c r="F115" i="7"/>
  <c r="K115" i="7" s="1"/>
  <c r="F64" i="7"/>
  <c r="K64" i="7" s="1"/>
  <c r="F20" i="7"/>
  <c r="K20" i="7" s="1"/>
  <c r="F715" i="7"/>
  <c r="K715" i="7" s="1"/>
  <c r="F650" i="7"/>
  <c r="K650" i="7" s="1"/>
  <c r="F589" i="7"/>
  <c r="K589" i="7" s="1"/>
  <c r="F530" i="7"/>
  <c r="K530" i="7" s="1"/>
  <c r="F472" i="7"/>
  <c r="K472" i="7" s="1"/>
  <c r="F416" i="7"/>
  <c r="K416" i="7" s="1"/>
  <c r="F369" i="7"/>
  <c r="K369" i="7" s="1"/>
  <c r="F314" i="7"/>
  <c r="K314" i="7" s="1"/>
  <c r="F266" i="7"/>
  <c r="K266" i="7" s="1"/>
  <c r="F212" i="7"/>
  <c r="K212" i="7" s="1"/>
  <c r="F166" i="7"/>
  <c r="K166" i="7" s="1"/>
  <c r="F106" i="7"/>
  <c r="K106" i="7" s="1"/>
  <c r="F63" i="7"/>
  <c r="K63" i="7" s="1"/>
  <c r="F19" i="7"/>
  <c r="K19" i="7" s="1"/>
  <c r="F59" i="7"/>
  <c r="K59" i="7" s="1"/>
  <c r="F712" i="7"/>
  <c r="K712" i="7" s="1"/>
  <c r="F576" i="7"/>
  <c r="K576" i="7" s="1"/>
  <c r="F527" i="7"/>
  <c r="K527" i="7" s="1"/>
  <c r="F307" i="7"/>
  <c r="K307" i="7" s="1"/>
  <c r="F207" i="7"/>
  <c r="K207" i="7" s="1"/>
  <c r="F100" i="7"/>
  <c r="K100" i="7" s="1"/>
  <c r="F631" i="7"/>
  <c r="K631" i="7" s="1"/>
  <c r="F516" i="7"/>
  <c r="K516" i="7" s="1"/>
  <c r="F468" i="7"/>
  <c r="K468" i="7" s="1"/>
  <c r="F355" i="7"/>
  <c r="K355" i="7" s="1"/>
  <c r="F206" i="7"/>
  <c r="K206" i="7" s="1"/>
  <c r="F57" i="7"/>
  <c r="K57" i="7" s="1"/>
  <c r="F350" i="7"/>
  <c r="K350" i="7" s="1"/>
  <c r="F193" i="7"/>
  <c r="K193" i="7" s="1"/>
  <c r="F627" i="7"/>
  <c r="K627" i="7" s="1"/>
  <c r="F292" i="7"/>
  <c r="K292" i="7" s="1"/>
  <c r="F44" i="7"/>
  <c r="K44" i="7" s="1"/>
  <c r="F508" i="7"/>
  <c r="K508" i="7" s="1"/>
  <c r="F189" i="7"/>
  <c r="K189" i="7" s="1"/>
  <c r="F677" i="7"/>
  <c r="K677" i="7" s="1"/>
  <c r="F391" i="7"/>
  <c r="K391" i="7" s="1"/>
  <c r="F136" i="7"/>
  <c r="K136" i="7" s="1"/>
  <c r="F273" i="7"/>
  <c r="K273" i="7" s="1"/>
  <c r="F35" i="7"/>
  <c r="K35" i="7" s="1"/>
  <c r="F430" i="7"/>
  <c r="K430" i="7" s="1"/>
  <c r="F226" i="7"/>
  <c r="K226" i="7" s="1"/>
  <c r="F714" i="7"/>
  <c r="K714" i="7" s="1"/>
  <c r="F649" i="7"/>
  <c r="K649" i="7" s="1"/>
  <c r="F588" i="7"/>
  <c r="K588" i="7" s="1"/>
  <c r="F529" i="7"/>
  <c r="K529" i="7" s="1"/>
  <c r="F471" i="7"/>
  <c r="K471" i="7" s="1"/>
  <c r="F415" i="7"/>
  <c r="K415" i="7" s="1"/>
  <c r="F368" i="7"/>
  <c r="K368" i="7" s="1"/>
  <c r="F311" i="7"/>
  <c r="K311" i="7" s="1"/>
  <c r="F265" i="7"/>
  <c r="K265" i="7" s="1"/>
  <c r="F209" i="7"/>
  <c r="K209" i="7" s="1"/>
  <c r="F165" i="7"/>
  <c r="K165" i="7" s="1"/>
  <c r="F104" i="7"/>
  <c r="K104" i="7" s="1"/>
  <c r="F60" i="7"/>
  <c r="K60" i="7" s="1"/>
  <c r="F18" i="7"/>
  <c r="K18" i="7" s="1"/>
  <c r="F713" i="7"/>
  <c r="K713" i="7" s="1"/>
  <c r="F636" i="7"/>
  <c r="K636" i="7" s="1"/>
  <c r="F587" i="7"/>
  <c r="K587" i="7" s="1"/>
  <c r="F528" i="7"/>
  <c r="K528" i="7" s="1"/>
  <c r="F470" i="7"/>
  <c r="K470" i="7" s="1"/>
  <c r="F411" i="7"/>
  <c r="K411" i="7" s="1"/>
  <c r="F367" i="7"/>
  <c r="K367" i="7" s="1"/>
  <c r="F310" i="7"/>
  <c r="K310" i="7" s="1"/>
  <c r="F264" i="7"/>
  <c r="K264" i="7" s="1"/>
  <c r="F208" i="7"/>
  <c r="K208" i="7" s="1"/>
  <c r="F164" i="7"/>
  <c r="K164" i="7" s="1"/>
  <c r="F103" i="7"/>
  <c r="K103" i="7" s="1"/>
  <c r="F16" i="7"/>
  <c r="K16" i="7" s="1"/>
  <c r="F635" i="7"/>
  <c r="K635" i="7" s="1"/>
  <c r="F469" i="7"/>
  <c r="K469" i="7" s="1"/>
  <c r="F410" i="7"/>
  <c r="K410" i="7" s="1"/>
  <c r="F356" i="7"/>
  <c r="K356" i="7" s="1"/>
  <c r="F253" i="7"/>
  <c r="K253" i="7" s="1"/>
  <c r="F146" i="7"/>
  <c r="K146" i="7" s="1"/>
  <c r="F58" i="7"/>
  <c r="K58" i="7" s="1"/>
  <c r="F575" i="7"/>
  <c r="K575" i="7" s="1"/>
  <c r="F306" i="7"/>
  <c r="K306" i="7" s="1"/>
  <c r="F144" i="7"/>
  <c r="K144" i="7" s="1"/>
  <c r="F396" i="7"/>
  <c r="K396" i="7" s="1"/>
  <c r="F96" i="7"/>
  <c r="K96" i="7" s="1"/>
  <c r="F568" i="7"/>
  <c r="K568" i="7" s="1"/>
  <c r="F395" i="7"/>
  <c r="K395" i="7" s="1"/>
  <c r="F246" i="7"/>
  <c r="K246" i="7" s="1"/>
  <c r="F95" i="7"/>
  <c r="K95" i="7" s="1"/>
  <c r="F689" i="7"/>
  <c r="K689" i="7" s="1"/>
  <c r="F348" i="7"/>
  <c r="K348" i="7" s="1"/>
  <c r="F137" i="7"/>
  <c r="K137" i="7" s="1"/>
  <c r="F556" i="7"/>
  <c r="K556" i="7" s="1"/>
  <c r="F347" i="7"/>
  <c r="K347" i="7" s="1"/>
  <c r="F188" i="7"/>
  <c r="K188" i="7" s="1"/>
  <c r="F607" i="7"/>
  <c r="K607" i="7" s="1"/>
  <c r="F330" i="7"/>
  <c r="K330" i="7" s="1"/>
  <c r="F77" i="7"/>
  <c r="K77" i="7" s="1"/>
  <c r="F488" i="7"/>
  <c r="K488" i="7" s="1"/>
  <c r="F172" i="7"/>
  <c r="K172" i="7" s="1"/>
  <c r="F693" i="7"/>
  <c r="K693" i="7" s="1"/>
  <c r="F630" i="7"/>
  <c r="K630" i="7" s="1"/>
  <c r="F571" i="7"/>
  <c r="K571" i="7" s="1"/>
  <c r="F515" i="7"/>
  <c r="K515" i="7" s="1"/>
  <c r="F467" i="7"/>
  <c r="K467" i="7" s="1"/>
  <c r="F408" i="7"/>
  <c r="K408" i="7" s="1"/>
  <c r="F352" i="7"/>
  <c r="K352" i="7" s="1"/>
  <c r="F305" i="7"/>
  <c r="K305" i="7" s="1"/>
  <c r="F249" i="7"/>
  <c r="K249" i="7" s="1"/>
  <c r="F205" i="7"/>
  <c r="K205" i="7" s="1"/>
  <c r="F143" i="7"/>
  <c r="K143" i="7" s="1"/>
  <c r="F98" i="7"/>
  <c r="K98" i="7" s="1"/>
  <c r="F56" i="7"/>
  <c r="K56" i="7" s="1"/>
  <c r="F692" i="7"/>
  <c r="K692" i="7" s="1"/>
  <c r="F629" i="7"/>
  <c r="K629" i="7" s="1"/>
  <c r="F570" i="7"/>
  <c r="K570" i="7" s="1"/>
  <c r="F511" i="7"/>
  <c r="K511" i="7" s="1"/>
  <c r="F456" i="7"/>
  <c r="K456" i="7" s="1"/>
  <c r="F407" i="7"/>
  <c r="K407" i="7" s="1"/>
  <c r="F351" i="7"/>
  <c r="K351" i="7" s="1"/>
  <c r="F304" i="7"/>
  <c r="K304" i="7" s="1"/>
  <c r="F248" i="7"/>
  <c r="K248" i="7" s="1"/>
  <c r="F204" i="7"/>
  <c r="K204" i="7" s="1"/>
  <c r="F140" i="7"/>
  <c r="K140" i="7" s="1"/>
  <c r="F97" i="7"/>
  <c r="K97" i="7" s="1"/>
  <c r="F55" i="7"/>
  <c r="K55" i="7" s="1"/>
  <c r="F691" i="7"/>
  <c r="K691" i="7" s="1"/>
  <c r="F628" i="7"/>
  <c r="K628" i="7" s="1"/>
  <c r="F569" i="7"/>
  <c r="K569" i="7" s="1"/>
  <c r="F510" i="7"/>
  <c r="K510" i="7" s="1"/>
  <c r="F455" i="7"/>
  <c r="K455" i="7" s="1"/>
  <c r="F247" i="7"/>
  <c r="K247" i="7" s="1"/>
  <c r="F509" i="7"/>
  <c r="K509" i="7" s="1"/>
  <c r="F451" i="7"/>
  <c r="K451" i="7" s="1"/>
  <c r="F349" i="7"/>
  <c r="K349" i="7" s="1"/>
  <c r="F138" i="7"/>
  <c r="K138" i="7" s="1"/>
  <c r="F616" i="7"/>
  <c r="K616" i="7" s="1"/>
  <c r="F392" i="7"/>
  <c r="K392" i="7" s="1"/>
  <c r="F245" i="7"/>
  <c r="K245" i="7" s="1"/>
  <c r="F43" i="7"/>
  <c r="K43" i="7" s="1"/>
  <c r="F507" i="7"/>
  <c r="K507" i="7" s="1"/>
  <c r="F288" i="7"/>
  <c r="K288" i="7" s="1"/>
  <c r="F489" i="7"/>
  <c r="K489" i="7" s="1"/>
  <c r="F119" i="7"/>
  <c r="K119" i="7" s="1"/>
  <c r="F657" i="7"/>
  <c r="K657" i="7" s="1"/>
  <c r="F329" i="7"/>
  <c r="K329" i="7" s="1"/>
  <c r="F118" i="7"/>
  <c r="K118" i="7" s="1"/>
  <c r="F673" i="7"/>
  <c r="K673" i="7" s="1"/>
  <c r="F611" i="7"/>
  <c r="K611" i="7" s="1"/>
  <c r="F555" i="7"/>
  <c r="K555" i="7" s="1"/>
  <c r="F496" i="7"/>
  <c r="K496" i="7" s="1"/>
  <c r="F448" i="7"/>
  <c r="K448" i="7" s="1"/>
  <c r="F390" i="7"/>
  <c r="K390" i="7" s="1"/>
  <c r="F336" i="7"/>
  <c r="K336" i="7" s="1"/>
  <c r="F287" i="7"/>
  <c r="K287" i="7" s="1"/>
  <c r="F233" i="7"/>
  <c r="K233" i="7" s="1"/>
  <c r="F187" i="7"/>
  <c r="K187" i="7" s="1"/>
  <c r="F135" i="7"/>
  <c r="K135" i="7" s="1"/>
  <c r="F83" i="7"/>
  <c r="K83" i="7" s="1"/>
  <c r="F39" i="7"/>
  <c r="K39" i="7" s="1"/>
  <c r="F672" i="7"/>
  <c r="K672" i="7" s="1"/>
  <c r="F610" i="7"/>
  <c r="K610" i="7" s="1"/>
  <c r="F551" i="7"/>
  <c r="K551" i="7" s="1"/>
  <c r="F495" i="7"/>
  <c r="K495" i="7" s="1"/>
  <c r="F447" i="7"/>
  <c r="K447" i="7" s="1"/>
  <c r="F389" i="7"/>
  <c r="K389" i="7" s="1"/>
  <c r="F335" i="7"/>
  <c r="K335" i="7" s="1"/>
  <c r="F286" i="7"/>
  <c r="K286" i="7" s="1"/>
  <c r="F232" i="7"/>
  <c r="K232" i="7" s="1"/>
  <c r="F186" i="7"/>
  <c r="K186" i="7" s="1"/>
  <c r="F124" i="7"/>
  <c r="K124" i="7" s="1"/>
  <c r="F80" i="7"/>
  <c r="K80" i="7" s="1"/>
  <c r="F38" i="7"/>
  <c r="K38" i="7" s="1"/>
  <c r="F671" i="7"/>
  <c r="K671" i="7" s="1"/>
  <c r="F609" i="7"/>
  <c r="K609" i="7" s="1"/>
  <c r="F550" i="7"/>
  <c r="K550" i="7" s="1"/>
  <c r="F491" i="7"/>
  <c r="K491" i="7" s="1"/>
  <c r="F436" i="7"/>
  <c r="K436" i="7" s="1"/>
  <c r="F388" i="7"/>
  <c r="K388" i="7" s="1"/>
  <c r="F332" i="7"/>
  <c r="K332" i="7" s="1"/>
  <c r="F285" i="7"/>
  <c r="K285" i="7" s="1"/>
  <c r="F229" i="7"/>
  <c r="K229" i="7" s="1"/>
  <c r="F185" i="7"/>
  <c r="K185" i="7" s="1"/>
  <c r="F123" i="7"/>
  <c r="K123" i="7" s="1"/>
  <c r="F79" i="7"/>
  <c r="K79" i="7" s="1"/>
  <c r="F37" i="7"/>
  <c r="K37" i="7" s="1"/>
  <c r="F670" i="7"/>
  <c r="K670" i="7" s="1"/>
  <c r="F608" i="7"/>
  <c r="K608" i="7" s="1"/>
  <c r="F549" i="7"/>
  <c r="K549" i="7" s="1"/>
  <c r="F490" i="7"/>
  <c r="K490" i="7" s="1"/>
  <c r="F435" i="7"/>
  <c r="K435" i="7" s="1"/>
  <c r="F387" i="7"/>
  <c r="K387" i="7" s="1"/>
  <c r="F331" i="7"/>
  <c r="K331" i="7" s="1"/>
  <c r="F284" i="7"/>
  <c r="K284" i="7" s="1"/>
  <c r="F228" i="7"/>
  <c r="K228" i="7" s="1"/>
  <c r="F184" i="7"/>
  <c r="K184" i="7" s="1"/>
  <c r="F120" i="7"/>
  <c r="K120" i="7" s="1"/>
  <c r="F78" i="7"/>
  <c r="K78" i="7" s="1"/>
  <c r="F36" i="7"/>
  <c r="K36" i="7" s="1"/>
  <c r="F669" i="7"/>
  <c r="K669" i="7" s="1"/>
  <c r="F548" i="7"/>
  <c r="K548" i="7" s="1"/>
  <c r="F431" i="7"/>
  <c r="K431" i="7" s="1"/>
  <c r="F227" i="7"/>
  <c r="K227" i="7" s="1"/>
  <c r="F596" i="7"/>
  <c r="K596" i="7" s="1"/>
  <c r="F375" i="7"/>
  <c r="K375" i="7" s="1"/>
  <c r="F76" i="7"/>
  <c r="K76" i="7" s="1"/>
  <c r="F653" i="7"/>
  <c r="K653" i="7" s="1"/>
  <c r="F595" i="7"/>
  <c r="K595" i="7" s="1"/>
  <c r="F536" i="7"/>
  <c r="K536" i="7" s="1"/>
  <c r="F487" i="7"/>
  <c r="K487" i="7" s="1"/>
  <c r="F429" i="7"/>
  <c r="K429" i="7" s="1"/>
  <c r="F372" i="7"/>
  <c r="K372" i="7" s="1"/>
  <c r="F328" i="7"/>
  <c r="K328" i="7" s="1"/>
  <c r="F269" i="7"/>
  <c r="K269" i="7" s="1"/>
  <c r="F225" i="7"/>
  <c r="K225" i="7" s="1"/>
  <c r="F169" i="7"/>
  <c r="K169" i="7" s="1"/>
  <c r="F117" i="7"/>
  <c r="K117" i="7" s="1"/>
  <c r="F75" i="7"/>
  <c r="K75" i="7" s="1"/>
  <c r="F24" i="7"/>
  <c r="K24" i="7" s="1"/>
  <c r="F652" i="7"/>
  <c r="K652" i="7" s="1"/>
  <c r="F591" i="7"/>
  <c r="K591" i="7" s="1"/>
  <c r="F535" i="7"/>
  <c r="K535" i="7" s="1"/>
  <c r="F476" i="7"/>
  <c r="K476" i="7" s="1"/>
  <c r="F428" i="7"/>
  <c r="K428" i="7" s="1"/>
  <c r="F371" i="7"/>
  <c r="K371" i="7" s="1"/>
  <c r="F327" i="7"/>
  <c r="K327" i="7" s="1"/>
  <c r="F268" i="7"/>
  <c r="K268" i="7" s="1"/>
  <c r="F224" i="7"/>
  <c r="K224" i="7" s="1"/>
  <c r="F168" i="7"/>
  <c r="K168" i="7" s="1"/>
  <c r="F116" i="7"/>
  <c r="K116" i="7" s="1"/>
  <c r="F66" i="7"/>
  <c r="K66" i="7" s="1"/>
  <c r="F23" i="7"/>
  <c r="K23" i="7" s="1"/>
  <c r="F698" i="7"/>
  <c r="K698" i="7" s="1"/>
  <c r="F409" i="7"/>
  <c r="K409" i="7" s="1"/>
  <c r="F252" i="7"/>
  <c r="K252" i="7" s="1"/>
  <c r="F99" i="7"/>
  <c r="K99" i="7" s="1"/>
  <c r="F293" i="7"/>
  <c r="K293" i="7" s="1"/>
  <c r="F139" i="7"/>
  <c r="K139" i="7" s="1"/>
  <c r="F46" i="7"/>
  <c r="K46" i="7" s="1"/>
  <c r="F690" i="7"/>
  <c r="K690" i="7" s="1"/>
  <c r="F192" i="7"/>
  <c r="K192" i="7" s="1"/>
  <c r="F567" i="7"/>
  <c r="K567" i="7" s="1"/>
  <c r="F450" i="7"/>
  <c r="K450" i="7" s="1"/>
  <c r="F289" i="7"/>
  <c r="K289" i="7" s="1"/>
  <c r="F86" i="7"/>
  <c r="K86" i="7" s="1"/>
  <c r="F615" i="7"/>
  <c r="K615" i="7" s="1"/>
  <c r="F449" i="7"/>
  <c r="K449" i="7" s="1"/>
  <c r="F244" i="7"/>
  <c r="K244" i="7" s="1"/>
  <c r="F40" i="7"/>
  <c r="K40" i="7" s="1"/>
  <c r="F376" i="7"/>
  <c r="K376" i="7" s="1"/>
  <c r="F173" i="7"/>
  <c r="K173" i="7" s="1"/>
  <c r="F547" i="7"/>
  <c r="K547" i="7" s="1"/>
  <c r="F272" i="7"/>
  <c r="K272" i="7" s="1"/>
  <c r="F26" i="7"/>
  <c r="K26" i="7" s="1"/>
  <c r="F84" i="7"/>
  <c r="K84" i="7" s="1"/>
  <c r="D6" i="7" l="1"/>
</calcChain>
</file>

<file path=xl/sharedStrings.xml><?xml version="1.0" encoding="utf-8"?>
<sst xmlns="http://schemas.openxmlformats.org/spreadsheetml/2006/main" count="3708" uniqueCount="1802">
  <si>
    <t>Součásti pro hromosvody a uzemnění v zinkovaném provedení.</t>
  </si>
  <si>
    <t>Součásti pro hromosvody a uzemnění v měděném provedení.</t>
  </si>
  <si>
    <t>Součásti pro hromosvody a uzemnění v nerezovém provedení.</t>
  </si>
  <si>
    <t>Svorky, jímací tyče a drát v provedení AlMgSi.</t>
  </si>
  <si>
    <t>Součásti pro konstrukci oddáleného hromosvodu.</t>
  </si>
  <si>
    <t>Plastové podpěry, lanové svorky, napínací šrouby, svorkovnice, rovnačky, klíče, štítky.</t>
  </si>
  <si>
    <t>Příslušenství, spojovací materiál, vruty, hmoždinky.</t>
  </si>
  <si>
    <t>Kód</t>
  </si>
  <si>
    <t>Název zboží</t>
  </si>
  <si>
    <t>Provedení</t>
  </si>
  <si>
    <t>Označení</t>
  </si>
  <si>
    <t>Cena bez DPH</t>
  </si>
  <si>
    <t>Jednotkové množství</t>
  </si>
  <si>
    <t>Balení</t>
  </si>
  <si>
    <t>V001</t>
  </si>
  <si>
    <t>svorka univerzální</t>
  </si>
  <si>
    <t>FeZn</t>
  </si>
  <si>
    <t>SU</t>
  </si>
  <si>
    <t>ks</t>
  </si>
  <si>
    <t>V005</t>
  </si>
  <si>
    <t>svorka univerzální s jednou příložkou</t>
  </si>
  <si>
    <t>SUA</t>
  </si>
  <si>
    <t>V010</t>
  </si>
  <si>
    <t>svorka univerzální bez středové destičky</t>
  </si>
  <si>
    <t>SUB</t>
  </si>
  <si>
    <t>VT001</t>
  </si>
  <si>
    <t>svorka univerzální se závitem</t>
  </si>
  <si>
    <t>SUBz</t>
  </si>
  <si>
    <t>VT035</t>
  </si>
  <si>
    <t xml:space="preserve">svorka falcová </t>
  </si>
  <si>
    <t xml:space="preserve">SUF </t>
  </si>
  <si>
    <t>VT040</t>
  </si>
  <si>
    <t xml:space="preserve">svorka falcová - zahnutá </t>
  </si>
  <si>
    <t xml:space="preserve">SUG </t>
  </si>
  <si>
    <t>V015</t>
  </si>
  <si>
    <t>svorka spojovací</t>
  </si>
  <si>
    <t>SS</t>
  </si>
  <si>
    <t>V020</t>
  </si>
  <si>
    <t>svorka spojovací s příložkou</t>
  </si>
  <si>
    <t>SSp</t>
  </si>
  <si>
    <t>V025</t>
  </si>
  <si>
    <t>svorka zkušební</t>
  </si>
  <si>
    <t>SZa</t>
  </si>
  <si>
    <t>V030</t>
  </si>
  <si>
    <t xml:space="preserve">svorka zkušební </t>
  </si>
  <si>
    <t>SZb</t>
  </si>
  <si>
    <t>V035</t>
  </si>
  <si>
    <t>SZc</t>
  </si>
  <si>
    <t>V040</t>
  </si>
  <si>
    <t>svorka připojovací</t>
  </si>
  <si>
    <t>SP</t>
  </si>
  <si>
    <t>V045</t>
  </si>
  <si>
    <t>SPb</t>
  </si>
  <si>
    <t>V046</t>
  </si>
  <si>
    <t>SPc</t>
  </si>
  <si>
    <t>V047</t>
  </si>
  <si>
    <t>SPd</t>
  </si>
  <si>
    <t>V048</t>
  </si>
  <si>
    <t xml:space="preserve">SPe </t>
  </si>
  <si>
    <t>V050</t>
  </si>
  <si>
    <t>svorka křížová</t>
  </si>
  <si>
    <t>SK</t>
  </si>
  <si>
    <t>V051</t>
  </si>
  <si>
    <t>svorka křížová+mezideska</t>
  </si>
  <si>
    <t>SK+1</t>
  </si>
  <si>
    <t>V052</t>
  </si>
  <si>
    <t>svorka křížová M6</t>
  </si>
  <si>
    <t>SK E</t>
  </si>
  <si>
    <t>V053</t>
  </si>
  <si>
    <t>svorka křížová+mezideska M6</t>
  </si>
  <si>
    <t>SK+1 E</t>
  </si>
  <si>
    <t>V054</t>
  </si>
  <si>
    <t>svorka křížová diagonální</t>
  </si>
  <si>
    <t>SKd</t>
  </si>
  <si>
    <t>V049</t>
  </si>
  <si>
    <t>SKv</t>
  </si>
  <si>
    <t>V074</t>
  </si>
  <si>
    <t>SKv+1</t>
  </si>
  <si>
    <t>V055</t>
  </si>
  <si>
    <t>svorka k jímací tyči</t>
  </si>
  <si>
    <t>SJ 1</t>
  </si>
  <si>
    <t>V060</t>
  </si>
  <si>
    <t>SJ 1b</t>
  </si>
  <si>
    <t>V061</t>
  </si>
  <si>
    <t>svorka k jímací tyči JT</t>
  </si>
  <si>
    <t>SJ 1c</t>
  </si>
  <si>
    <t>V063</t>
  </si>
  <si>
    <t>svorka k tyči diagonální</t>
  </si>
  <si>
    <t>SJ 1d</t>
  </si>
  <si>
    <t>V071</t>
  </si>
  <si>
    <t>SJ 1e</t>
  </si>
  <si>
    <t>V072</t>
  </si>
  <si>
    <t>SJ 1f</t>
  </si>
  <si>
    <t>V073</t>
  </si>
  <si>
    <t>SJ 1g</t>
  </si>
  <si>
    <t>V062</t>
  </si>
  <si>
    <t>SJ 1j</t>
  </si>
  <si>
    <t>V064</t>
  </si>
  <si>
    <t>SJ 1k</t>
  </si>
  <si>
    <t>V065</t>
  </si>
  <si>
    <t>svorka k zemnící tyči</t>
  </si>
  <si>
    <t>SJ 2</t>
  </si>
  <si>
    <t>V070</t>
  </si>
  <si>
    <t>SJ 2b</t>
  </si>
  <si>
    <t>V075</t>
  </si>
  <si>
    <t>svorka na okapové žlaby</t>
  </si>
  <si>
    <t>SOa</t>
  </si>
  <si>
    <t>V080</t>
  </si>
  <si>
    <t>SOb</t>
  </si>
  <si>
    <t>V085</t>
  </si>
  <si>
    <t>SOc</t>
  </si>
  <si>
    <t>V095</t>
  </si>
  <si>
    <t xml:space="preserve">svorka na okapové svody </t>
  </si>
  <si>
    <t>ST</t>
  </si>
  <si>
    <t>V090</t>
  </si>
  <si>
    <t>svorka na okapové svody</t>
  </si>
  <si>
    <t>ST bez p.</t>
  </si>
  <si>
    <t>V105</t>
  </si>
  <si>
    <t>páska nerez rozměr 16 x 0,5 (1m)</t>
  </si>
  <si>
    <t>nerez</t>
  </si>
  <si>
    <t>Páska nerez</t>
  </si>
  <si>
    <t>m</t>
  </si>
  <si>
    <t>Z115</t>
  </si>
  <si>
    <t>páska nerez rozměr 16 x 0,5 (50m)</t>
  </si>
  <si>
    <t>V096</t>
  </si>
  <si>
    <t>svorka na potrubí 1/2"</t>
  </si>
  <si>
    <t>ST 1</t>
  </si>
  <si>
    <t>V097</t>
  </si>
  <si>
    <t>svorka na potrubí 3/4"</t>
  </si>
  <si>
    <t>ST 2</t>
  </si>
  <si>
    <t>V098</t>
  </si>
  <si>
    <t xml:space="preserve">svorka na potrubí 1"    </t>
  </si>
  <si>
    <t>ST 3</t>
  </si>
  <si>
    <t>V099</t>
  </si>
  <si>
    <t xml:space="preserve">svorka na potrubí 5/4" </t>
  </si>
  <si>
    <t>ST 4</t>
  </si>
  <si>
    <t>V100</t>
  </si>
  <si>
    <t xml:space="preserve">svorka na potrubí 1 1/2" </t>
  </si>
  <si>
    <t>ST 5</t>
  </si>
  <si>
    <t>V101</t>
  </si>
  <si>
    <t xml:space="preserve">svorka na potrubí 2"   </t>
  </si>
  <si>
    <t>ST 6</t>
  </si>
  <si>
    <t>V102</t>
  </si>
  <si>
    <t xml:space="preserve">svorka na potrubí 2 1/2" </t>
  </si>
  <si>
    <t>ST 7</t>
  </si>
  <si>
    <t>V103</t>
  </si>
  <si>
    <t xml:space="preserve">svorka na potrubí 3"  </t>
  </si>
  <si>
    <t>ST 8</t>
  </si>
  <si>
    <t>V104</t>
  </si>
  <si>
    <t xml:space="preserve">svorka na potrubí 4" </t>
  </si>
  <si>
    <t>ST 9</t>
  </si>
  <si>
    <t>V108</t>
  </si>
  <si>
    <t>svorka páska-páska M6</t>
  </si>
  <si>
    <t>SR 2a</t>
  </si>
  <si>
    <t>V109</t>
  </si>
  <si>
    <t>svorka páska-páska+mezideska M6</t>
  </si>
  <si>
    <t>SR 2a+1</t>
  </si>
  <si>
    <t>V110</t>
  </si>
  <si>
    <t>svorka páska-páska</t>
  </si>
  <si>
    <t>SR 2b</t>
  </si>
  <si>
    <t>V111</t>
  </si>
  <si>
    <t>svorka páska-páska+mezideska</t>
  </si>
  <si>
    <t>SR 2b+1</t>
  </si>
  <si>
    <t>V112</t>
  </si>
  <si>
    <t xml:space="preserve">svorka páska-páska diagonální </t>
  </si>
  <si>
    <t>SR 2dv</t>
  </si>
  <si>
    <t>V113</t>
  </si>
  <si>
    <t>svorka páska-páska diagonální</t>
  </si>
  <si>
    <t>SR 2dm</t>
  </si>
  <si>
    <t>V106</t>
  </si>
  <si>
    <t xml:space="preserve">svorka páska-páska </t>
  </si>
  <si>
    <t>SR 2v</t>
  </si>
  <si>
    <t>V107</t>
  </si>
  <si>
    <t>SR 2v+1</t>
  </si>
  <si>
    <t>V115</t>
  </si>
  <si>
    <t>svorka páska-drát</t>
  </si>
  <si>
    <t>SR 3a</t>
  </si>
  <si>
    <t>V120</t>
  </si>
  <si>
    <t>SR 3b</t>
  </si>
  <si>
    <t>V121</t>
  </si>
  <si>
    <t>svorka páska-drát+mezideska</t>
  </si>
  <si>
    <t>SR 3b+1</t>
  </si>
  <si>
    <t>V122</t>
  </si>
  <si>
    <t>svorka páska-drát M6</t>
  </si>
  <si>
    <t>SR 3b E</t>
  </si>
  <si>
    <t>V123</t>
  </si>
  <si>
    <t>svorka páska-drát+mezideska M6</t>
  </si>
  <si>
    <t>SR 3b+1 E</t>
  </si>
  <si>
    <t>V125</t>
  </si>
  <si>
    <t>SR 3c</t>
  </si>
  <si>
    <t>V126</t>
  </si>
  <si>
    <t>svorka páska-drát diagonální</t>
  </si>
  <si>
    <t>SR 3d</t>
  </si>
  <si>
    <t>V119</t>
  </si>
  <si>
    <t>SR 3v</t>
  </si>
  <si>
    <t>V089</t>
  </si>
  <si>
    <t>SR 3v+1</t>
  </si>
  <si>
    <t>VT030</t>
  </si>
  <si>
    <t>SSR</t>
  </si>
  <si>
    <t>V127</t>
  </si>
  <si>
    <t xml:space="preserve">svorka páska-páska-drát (klín) </t>
  </si>
  <si>
    <t>SRK</t>
  </si>
  <si>
    <t>VT005</t>
  </si>
  <si>
    <t>svorka univerzální na ocelové výztuhy</t>
  </si>
  <si>
    <t>SUM</t>
  </si>
  <si>
    <t>V128</t>
  </si>
  <si>
    <t xml:space="preserve">svorka páska-páska-drát (třmen) </t>
  </si>
  <si>
    <t>SKT</t>
  </si>
  <si>
    <t>VT010</t>
  </si>
  <si>
    <t>svorka páska-páska-drát (třmen+příložka)</t>
  </si>
  <si>
    <t>SKTp</t>
  </si>
  <si>
    <t>V088</t>
  </si>
  <si>
    <t xml:space="preserve">svorka drát-drát-páska (třmen) </t>
  </si>
  <si>
    <t>SKTm</t>
  </si>
  <si>
    <t>V124</t>
  </si>
  <si>
    <t>SKTz</t>
  </si>
  <si>
    <t>V116</t>
  </si>
  <si>
    <t xml:space="preserve">svorka páska-páska-drát (třmen+příložka) </t>
  </si>
  <si>
    <t>SKTzp</t>
  </si>
  <si>
    <t>VT045</t>
  </si>
  <si>
    <t>SKTzv</t>
  </si>
  <si>
    <t>V114</t>
  </si>
  <si>
    <t>SRT</t>
  </si>
  <si>
    <t>V117</t>
  </si>
  <si>
    <t>svorka k zemnícímu bodu páska-drát</t>
  </si>
  <si>
    <t>ZBSRm</t>
  </si>
  <si>
    <t>V118</t>
  </si>
  <si>
    <t>ZBSRv</t>
  </si>
  <si>
    <t>V130</t>
  </si>
  <si>
    <t>podpěra vedení do zdiva</t>
  </si>
  <si>
    <t>PV 1a-15</t>
  </si>
  <si>
    <t>V135</t>
  </si>
  <si>
    <t>PV 1a-20</t>
  </si>
  <si>
    <t>V140</t>
  </si>
  <si>
    <t>PV 1a-25</t>
  </si>
  <si>
    <t>V145</t>
  </si>
  <si>
    <t>PV 1a-30</t>
  </si>
  <si>
    <t>V150</t>
  </si>
  <si>
    <t>PV 1b-15</t>
  </si>
  <si>
    <t>V155</t>
  </si>
  <si>
    <t>PV 1b-20</t>
  </si>
  <si>
    <t>V160</t>
  </si>
  <si>
    <t>PV 1b-25</t>
  </si>
  <si>
    <t>V161</t>
  </si>
  <si>
    <t>FeZn+plast</t>
  </si>
  <si>
    <t>V162</t>
  </si>
  <si>
    <t>V163</t>
  </si>
  <si>
    <t>V165</t>
  </si>
  <si>
    <t>podpěra vedení na hmoždinku</t>
  </si>
  <si>
    <t>PV 1h</t>
  </si>
  <si>
    <t>V167</t>
  </si>
  <si>
    <t>podpěra vedení na stěnu</t>
  </si>
  <si>
    <t>PV 1s</t>
  </si>
  <si>
    <t>V170</t>
  </si>
  <si>
    <t>podpěra vedení pod tašky</t>
  </si>
  <si>
    <t>PV 11</t>
  </si>
  <si>
    <t>V175</t>
  </si>
  <si>
    <t xml:space="preserve">podpěra vedení pod tašky </t>
  </si>
  <si>
    <t>PV 11b</t>
  </si>
  <si>
    <t>V177</t>
  </si>
  <si>
    <t>PV 11c</t>
  </si>
  <si>
    <t>V178</t>
  </si>
  <si>
    <t>PV 11d</t>
  </si>
  <si>
    <t>V180</t>
  </si>
  <si>
    <t>podpěra vedení pod krytinu na svahu</t>
  </si>
  <si>
    <t>PV 12</t>
  </si>
  <si>
    <t>V185</t>
  </si>
  <si>
    <t>PV 13</t>
  </si>
  <si>
    <t>V190</t>
  </si>
  <si>
    <t>podpěra vedení pod hřebenáče</t>
  </si>
  <si>
    <t>PV 14</t>
  </si>
  <si>
    <t>V195</t>
  </si>
  <si>
    <t>podpěra vedení na hřebenáče</t>
  </si>
  <si>
    <t>PV 15a</t>
  </si>
  <si>
    <t>V200</t>
  </si>
  <si>
    <t>PV 15b</t>
  </si>
  <si>
    <t>V205</t>
  </si>
  <si>
    <t>PV 15c</t>
  </si>
  <si>
    <t>V210</t>
  </si>
  <si>
    <t>PV 15d</t>
  </si>
  <si>
    <t>V215</t>
  </si>
  <si>
    <t>PV 15e</t>
  </si>
  <si>
    <t>V216</t>
  </si>
  <si>
    <t>PV 15f</t>
  </si>
  <si>
    <t>V220</t>
  </si>
  <si>
    <t>podpěra vedení</t>
  </si>
  <si>
    <t>PV 17</t>
  </si>
  <si>
    <t>V225</t>
  </si>
  <si>
    <t>PV 17p</t>
  </si>
  <si>
    <t>V230</t>
  </si>
  <si>
    <t>PV 17pp</t>
  </si>
  <si>
    <t>V231</t>
  </si>
  <si>
    <t>PV 17ppp</t>
  </si>
  <si>
    <t>V232</t>
  </si>
  <si>
    <t>PV 17pppp</t>
  </si>
  <si>
    <t>V235</t>
  </si>
  <si>
    <t>podpěra vedení do dřevěných konstrukcí</t>
  </si>
  <si>
    <t>PV 18</t>
  </si>
  <si>
    <t>Z100</t>
  </si>
  <si>
    <t>podložka</t>
  </si>
  <si>
    <t>Podl. 6</t>
  </si>
  <si>
    <t>Z105</t>
  </si>
  <si>
    <t xml:space="preserve">podložka </t>
  </si>
  <si>
    <t>Podl. 8</t>
  </si>
  <si>
    <t>VS110</t>
  </si>
  <si>
    <t>plast</t>
  </si>
  <si>
    <t>VS115</t>
  </si>
  <si>
    <t>Z101</t>
  </si>
  <si>
    <t xml:space="preserve">podložka gumová </t>
  </si>
  <si>
    <t xml:space="preserve">Podl. 6 - guma </t>
  </si>
  <si>
    <t>Z106</t>
  </si>
  <si>
    <t xml:space="preserve">Podl. 8 - guma </t>
  </si>
  <si>
    <t>VS120</t>
  </si>
  <si>
    <t>V250</t>
  </si>
  <si>
    <t>podpěra vedení na ploché střechy</t>
  </si>
  <si>
    <t>plast+štěrk</t>
  </si>
  <si>
    <t>PV 21c</t>
  </si>
  <si>
    <t>VS100</t>
  </si>
  <si>
    <t>nástavec PV 21c</t>
  </si>
  <si>
    <t>Nástavec PV 21c</t>
  </si>
  <si>
    <t>VS105</t>
  </si>
  <si>
    <t>víčko PV 21c</t>
  </si>
  <si>
    <t>Víčko PV 21c</t>
  </si>
  <si>
    <t>V251</t>
  </si>
  <si>
    <t>plast+beton</t>
  </si>
  <si>
    <t>PV 21d</t>
  </si>
  <si>
    <t>V252</t>
  </si>
  <si>
    <t>podpěra vedení na ploché střechy-plast</t>
  </si>
  <si>
    <t>PV 21d-plast</t>
  </si>
  <si>
    <t>V255</t>
  </si>
  <si>
    <t>podpěra vedení pod střešní krytinu</t>
  </si>
  <si>
    <t>PV 22a</t>
  </si>
  <si>
    <t>V260</t>
  </si>
  <si>
    <t>PV 22ap</t>
  </si>
  <si>
    <t>V265</t>
  </si>
  <si>
    <t>PV 22b</t>
  </si>
  <si>
    <t>V270</t>
  </si>
  <si>
    <t>podpěra vedení na plechové střechy</t>
  </si>
  <si>
    <t>PV 23</t>
  </si>
  <si>
    <t>V272</t>
  </si>
  <si>
    <t>PV 23b</t>
  </si>
  <si>
    <t>V275</t>
  </si>
  <si>
    <t>podpěra vedení na kovové konstrukce</t>
  </si>
  <si>
    <t>PV 32</t>
  </si>
  <si>
    <t>Z120</t>
  </si>
  <si>
    <t>PV 41</t>
  </si>
  <si>
    <t>V280</t>
  </si>
  <si>
    <t>PV 42</t>
  </si>
  <si>
    <t>V285</t>
  </si>
  <si>
    <t>podpěra vedení na konstrukce</t>
  </si>
  <si>
    <t>PV 44</t>
  </si>
  <si>
    <t>V287</t>
  </si>
  <si>
    <t>V288</t>
  </si>
  <si>
    <t>V289</t>
  </si>
  <si>
    <t>V282</t>
  </si>
  <si>
    <t>V283</t>
  </si>
  <si>
    <t>V284</t>
  </si>
  <si>
    <t>V290</t>
  </si>
  <si>
    <t>držák ochranného úhelníku</t>
  </si>
  <si>
    <t>DOUa-15</t>
  </si>
  <si>
    <t>V295</t>
  </si>
  <si>
    <t>DOUa-20</t>
  </si>
  <si>
    <t>V300</t>
  </si>
  <si>
    <t>DOUa-25</t>
  </si>
  <si>
    <t>V302</t>
  </si>
  <si>
    <t>DUDa-11</t>
  </si>
  <si>
    <t>V305</t>
  </si>
  <si>
    <t>DUDa-18</t>
  </si>
  <si>
    <t>V310</t>
  </si>
  <si>
    <t>DUDa-22</t>
  </si>
  <si>
    <t>V312</t>
  </si>
  <si>
    <t>DUDa-27</t>
  </si>
  <si>
    <t>V313</t>
  </si>
  <si>
    <t>DUDa-32</t>
  </si>
  <si>
    <t>V311</t>
  </si>
  <si>
    <t>DUDa-37</t>
  </si>
  <si>
    <t>V314</t>
  </si>
  <si>
    <t>DUS</t>
  </si>
  <si>
    <t>V315</t>
  </si>
  <si>
    <t>DUDb</t>
  </si>
  <si>
    <t>V320</t>
  </si>
  <si>
    <t>držák ochranného úhelníku do zdiva</t>
  </si>
  <si>
    <t>DUZ</t>
  </si>
  <si>
    <t>V325</t>
  </si>
  <si>
    <t>držák jímače a ochranné trubky</t>
  </si>
  <si>
    <t>DJT</t>
  </si>
  <si>
    <t>V316</t>
  </si>
  <si>
    <t>držák trubky a zaváděcí tyče k okap. svodu</t>
  </si>
  <si>
    <t>DTT</t>
  </si>
  <si>
    <t>V330</t>
  </si>
  <si>
    <t>držák jímače a trubky</t>
  </si>
  <si>
    <t>DJD</t>
  </si>
  <si>
    <t>V335</t>
  </si>
  <si>
    <t>DJDp</t>
  </si>
  <si>
    <t>V340</t>
  </si>
  <si>
    <t>DJDpp</t>
  </si>
  <si>
    <t>V339</t>
  </si>
  <si>
    <t>DJDppp</t>
  </si>
  <si>
    <t>V338</t>
  </si>
  <si>
    <t>DJDpppp</t>
  </si>
  <si>
    <t>V341</t>
  </si>
  <si>
    <t>DJDh</t>
  </si>
  <si>
    <t>V342</t>
  </si>
  <si>
    <t>DJDb</t>
  </si>
  <si>
    <t>V343</t>
  </si>
  <si>
    <t>DJDbp</t>
  </si>
  <si>
    <t>V344</t>
  </si>
  <si>
    <t>DJDbpp</t>
  </si>
  <si>
    <t>V326</t>
  </si>
  <si>
    <t>DJDbppp</t>
  </si>
  <si>
    <t>V327</t>
  </si>
  <si>
    <t>DJDbpppp</t>
  </si>
  <si>
    <t>V347</t>
  </si>
  <si>
    <t>DJDc</t>
  </si>
  <si>
    <t>V348</t>
  </si>
  <si>
    <t>DJDcp</t>
  </si>
  <si>
    <t>V349</t>
  </si>
  <si>
    <t>DJDcpp</t>
  </si>
  <si>
    <t>V328</t>
  </si>
  <si>
    <t>DJDcppp</t>
  </si>
  <si>
    <t>V329</t>
  </si>
  <si>
    <t>DJDcpppp</t>
  </si>
  <si>
    <t>V317</t>
  </si>
  <si>
    <t>V318</t>
  </si>
  <si>
    <t>V319</t>
  </si>
  <si>
    <t>V345</t>
  </si>
  <si>
    <t>DJZ</t>
  </si>
  <si>
    <t>V346</t>
  </si>
  <si>
    <t>DJSb</t>
  </si>
  <si>
    <t>V321</t>
  </si>
  <si>
    <t>držák jímací tyče JT</t>
  </si>
  <si>
    <t>DJSc</t>
  </si>
  <si>
    <t>V322</t>
  </si>
  <si>
    <t>držák jímací tyče na střešní krov</t>
  </si>
  <si>
    <t>DJ 4h</t>
  </si>
  <si>
    <t>V323</t>
  </si>
  <si>
    <t>DJ 4d</t>
  </si>
  <si>
    <t>V350</t>
  </si>
  <si>
    <t>ochranná stříška horní</t>
  </si>
  <si>
    <t>OSH</t>
  </si>
  <si>
    <t>V355</t>
  </si>
  <si>
    <t>ochranná stříška dolní</t>
  </si>
  <si>
    <t>OSD</t>
  </si>
  <si>
    <t>V360</t>
  </si>
  <si>
    <t>ochranný úhelník</t>
  </si>
  <si>
    <t>OU 1,7</t>
  </si>
  <si>
    <t>V365</t>
  </si>
  <si>
    <t>OU 2,0</t>
  </si>
  <si>
    <t>V370</t>
  </si>
  <si>
    <t xml:space="preserve">ochranná trubka </t>
  </si>
  <si>
    <t>OT 1,7</t>
  </si>
  <si>
    <t>V375</t>
  </si>
  <si>
    <t>zaváděcí tyč</t>
  </si>
  <si>
    <t>TZ 1,5</t>
  </si>
  <si>
    <t>V377</t>
  </si>
  <si>
    <t>TZ 2,0</t>
  </si>
  <si>
    <t>V380</t>
  </si>
  <si>
    <t>jímací tyč s rovným koncem</t>
  </si>
  <si>
    <t>JR 1,0</t>
  </si>
  <si>
    <t>V385</t>
  </si>
  <si>
    <t>JR 1,5</t>
  </si>
  <si>
    <t>V390</t>
  </si>
  <si>
    <t>JR 2,0</t>
  </si>
  <si>
    <t>V395</t>
  </si>
  <si>
    <t>JR 3,0</t>
  </si>
  <si>
    <t>V396</t>
  </si>
  <si>
    <t>JR 4,0</t>
  </si>
  <si>
    <t>V397</t>
  </si>
  <si>
    <t>JR 5,0</t>
  </si>
  <si>
    <t>V398</t>
  </si>
  <si>
    <t>JR 6,0</t>
  </si>
  <si>
    <t>V535</t>
  </si>
  <si>
    <t>podstavec betonový</t>
  </si>
  <si>
    <t>PB9</t>
  </si>
  <si>
    <t>V545</t>
  </si>
  <si>
    <t>PB19</t>
  </si>
  <si>
    <t>stojan pro jímací tyč</t>
  </si>
  <si>
    <t>V547</t>
  </si>
  <si>
    <t>objímka jímací tyče</t>
  </si>
  <si>
    <t>OJ</t>
  </si>
  <si>
    <t>V548</t>
  </si>
  <si>
    <t>tyč spojovací</t>
  </si>
  <si>
    <t>TS</t>
  </si>
  <si>
    <t>V400</t>
  </si>
  <si>
    <t>jímací tyč s kovaným hrotem</t>
  </si>
  <si>
    <t>JK 1,0</t>
  </si>
  <si>
    <t>V405</t>
  </si>
  <si>
    <t>JK 1,5</t>
  </si>
  <si>
    <t>V410</t>
  </si>
  <si>
    <t>JK 2,0</t>
  </si>
  <si>
    <t>V415</t>
  </si>
  <si>
    <t>jímací tyč s vrutem</t>
  </si>
  <si>
    <t>JV 1,0</t>
  </si>
  <si>
    <t>V420</t>
  </si>
  <si>
    <t>JV 1,5</t>
  </si>
  <si>
    <t>V425</t>
  </si>
  <si>
    <t>JV 2,0</t>
  </si>
  <si>
    <t>V430</t>
  </si>
  <si>
    <t xml:space="preserve">zemnící tyč </t>
  </si>
  <si>
    <t>ZT 1,0</t>
  </si>
  <si>
    <t>V435</t>
  </si>
  <si>
    <t>zemnící tyč</t>
  </si>
  <si>
    <t>ZT 1,5</t>
  </si>
  <si>
    <t>V440</t>
  </si>
  <si>
    <t>ZT 2,0</t>
  </si>
  <si>
    <t>V445</t>
  </si>
  <si>
    <t>zemnící tyč se svorkou</t>
  </si>
  <si>
    <t>ZT 1,0s</t>
  </si>
  <si>
    <t>V450</t>
  </si>
  <si>
    <t>ZT 1,5s</t>
  </si>
  <si>
    <t>V455</t>
  </si>
  <si>
    <t>ZT 2,0s</t>
  </si>
  <si>
    <t>V460</t>
  </si>
  <si>
    <t>zemnící tyč z "T" profilu</t>
  </si>
  <si>
    <t>ZT 1,0t</t>
  </si>
  <si>
    <t>V465</t>
  </si>
  <si>
    <t>ZT 1,5t</t>
  </si>
  <si>
    <t>V470</t>
  </si>
  <si>
    <t>ZT 2,0t</t>
  </si>
  <si>
    <t>V471</t>
  </si>
  <si>
    <t>zemnící tyč z křížového profilu</t>
  </si>
  <si>
    <t>ZT 1,0k</t>
  </si>
  <si>
    <t>V472</t>
  </si>
  <si>
    <t>ZT 1,5k</t>
  </si>
  <si>
    <t>V473</t>
  </si>
  <si>
    <t>ZT 2,0k</t>
  </si>
  <si>
    <t>V475</t>
  </si>
  <si>
    <t>zemnící deska</t>
  </si>
  <si>
    <t>ZD 01</t>
  </si>
  <si>
    <t>V480</t>
  </si>
  <si>
    <t>ZD 01a</t>
  </si>
  <si>
    <t>V485</t>
  </si>
  <si>
    <t>ZD 02</t>
  </si>
  <si>
    <t>Z205</t>
  </si>
  <si>
    <t xml:space="preserve">Drát 8 </t>
  </si>
  <si>
    <t>kg</t>
  </si>
  <si>
    <t>Z215</t>
  </si>
  <si>
    <t>Drát 10</t>
  </si>
  <si>
    <t>Z217</t>
  </si>
  <si>
    <t>FeZn/PVC</t>
  </si>
  <si>
    <t>Drát 10/13 PVC</t>
  </si>
  <si>
    <t>Z226</t>
  </si>
  <si>
    <t>Lano 25</t>
  </si>
  <si>
    <t>200-250</t>
  </si>
  <si>
    <t>Z228</t>
  </si>
  <si>
    <t>Lano 35</t>
  </si>
  <si>
    <t>Z230</t>
  </si>
  <si>
    <t>Lano 50</t>
  </si>
  <si>
    <t>1-200</t>
  </si>
  <si>
    <t>Z232</t>
  </si>
  <si>
    <t>Lano 70</t>
  </si>
  <si>
    <t>Z260</t>
  </si>
  <si>
    <t xml:space="preserve">páska 20x3 (0,48 kg/m)         </t>
  </si>
  <si>
    <t>Páska 20x3</t>
  </si>
  <si>
    <t>Z250</t>
  </si>
  <si>
    <t xml:space="preserve">páska 30x4 (0,95 kg/m), balení 20kg           </t>
  </si>
  <si>
    <t>Páska 30x4 m</t>
  </si>
  <si>
    <t>V570</t>
  </si>
  <si>
    <t>držák pásky</t>
  </si>
  <si>
    <t>DP</t>
  </si>
  <si>
    <t>V571</t>
  </si>
  <si>
    <t>DPb</t>
  </si>
  <si>
    <t>V580</t>
  </si>
  <si>
    <t>příslušenství k zemnícímu bodu</t>
  </si>
  <si>
    <t>Osa M10</t>
  </si>
  <si>
    <t>V600</t>
  </si>
  <si>
    <t>měď</t>
  </si>
  <si>
    <t>SU Cu</t>
  </si>
  <si>
    <t>V605</t>
  </si>
  <si>
    <t>SUA Cu</t>
  </si>
  <si>
    <t>V610</t>
  </si>
  <si>
    <t>svorka univerzální bez středové desky</t>
  </si>
  <si>
    <t>SUB Cu</t>
  </si>
  <si>
    <t>V611</t>
  </si>
  <si>
    <t xml:space="preserve">svorka univerzální se závitem </t>
  </si>
  <si>
    <t>SUBz Cu</t>
  </si>
  <si>
    <t>V615</t>
  </si>
  <si>
    <t xml:space="preserve">svorka spojovací </t>
  </si>
  <si>
    <t>SS Cu</t>
  </si>
  <si>
    <t>V620</t>
  </si>
  <si>
    <t xml:space="preserve">svorka spojovací s příložkou </t>
  </si>
  <si>
    <t>SSp Cu</t>
  </si>
  <si>
    <t>V625</t>
  </si>
  <si>
    <t>SZa Cu</t>
  </si>
  <si>
    <t>V627</t>
  </si>
  <si>
    <t>SZc Cu</t>
  </si>
  <si>
    <t>V630</t>
  </si>
  <si>
    <t xml:space="preserve">svorka připojovací </t>
  </si>
  <si>
    <t>SP Cu</t>
  </si>
  <si>
    <t>V635</t>
  </si>
  <si>
    <t>SPb Cu</t>
  </si>
  <si>
    <t>V640</t>
  </si>
  <si>
    <t xml:space="preserve">svorka křížová </t>
  </si>
  <si>
    <t>SK Cu</t>
  </si>
  <si>
    <t>V645</t>
  </si>
  <si>
    <t xml:space="preserve">svorka k jímací tyči </t>
  </si>
  <si>
    <t>SJ 1 Cu</t>
  </si>
  <si>
    <t>V650</t>
  </si>
  <si>
    <t>SJ 1b Cu</t>
  </si>
  <si>
    <t>V655</t>
  </si>
  <si>
    <t>SJ 2 Cu</t>
  </si>
  <si>
    <t>V660</t>
  </si>
  <si>
    <t xml:space="preserve">svorka k zemnící tyči </t>
  </si>
  <si>
    <t>SJ 2b Cu</t>
  </si>
  <si>
    <t>V665</t>
  </si>
  <si>
    <t xml:space="preserve">svorka na okapové žlaby </t>
  </si>
  <si>
    <t>SOa Cu</t>
  </si>
  <si>
    <t>V670</t>
  </si>
  <si>
    <t>SOb Cu</t>
  </si>
  <si>
    <t>V675</t>
  </si>
  <si>
    <t>SOc Cu</t>
  </si>
  <si>
    <t>V685</t>
  </si>
  <si>
    <t>ST Cu</t>
  </si>
  <si>
    <t>V680</t>
  </si>
  <si>
    <t>ST bez p.Cu</t>
  </si>
  <si>
    <t>V690</t>
  </si>
  <si>
    <t xml:space="preserve">páska měď rozměr 15 x 0,3               </t>
  </si>
  <si>
    <t>Páska Cu</t>
  </si>
  <si>
    <t>V691</t>
  </si>
  <si>
    <t xml:space="preserve">svorka na potrubí 1/2" </t>
  </si>
  <si>
    <t>ST 1 Cu</t>
  </si>
  <si>
    <t>V692</t>
  </si>
  <si>
    <t xml:space="preserve">svorka na potrubí 3/4"  </t>
  </si>
  <si>
    <t>ST 2 Cu</t>
  </si>
  <si>
    <t>V693</t>
  </si>
  <si>
    <t xml:space="preserve">svorka na potrubí 1"  </t>
  </si>
  <si>
    <t>ST 3 Cu</t>
  </si>
  <si>
    <t>V694</t>
  </si>
  <si>
    <t>svorka na potrubí 5/4"</t>
  </si>
  <si>
    <t>ST 4 Cu</t>
  </si>
  <si>
    <t>V710</t>
  </si>
  <si>
    <t>SR 2b Cu</t>
  </si>
  <si>
    <t>V715</t>
  </si>
  <si>
    <t xml:space="preserve">svorka páska-drát </t>
  </si>
  <si>
    <t>SR 3b Cu</t>
  </si>
  <si>
    <t>V720</t>
  </si>
  <si>
    <t>SR 3c Cu</t>
  </si>
  <si>
    <t>V725</t>
  </si>
  <si>
    <t xml:space="preserve">podpěra vedení do zdiva </t>
  </si>
  <si>
    <t>PV 1a-15 Cu</t>
  </si>
  <si>
    <t>V730</t>
  </si>
  <si>
    <t>PV 1a-20 Cu</t>
  </si>
  <si>
    <t>V735</t>
  </si>
  <si>
    <t>PV 1a-25 Cu</t>
  </si>
  <si>
    <t>V740</t>
  </si>
  <si>
    <t>PV 1a-30 Cu</t>
  </si>
  <si>
    <t>V745</t>
  </si>
  <si>
    <t>PV 1b-15 Cu</t>
  </si>
  <si>
    <t>V750</t>
  </si>
  <si>
    <t>PV 1b-20 Cu</t>
  </si>
  <si>
    <t>V755</t>
  </si>
  <si>
    <t>PV 1b-25 Cu</t>
  </si>
  <si>
    <t>V760</t>
  </si>
  <si>
    <t xml:space="preserve">podpěra vedení na hmoždinku </t>
  </si>
  <si>
    <t>PV 1h Cu</t>
  </si>
  <si>
    <t>V765</t>
  </si>
  <si>
    <t>PV 11 Cu</t>
  </si>
  <si>
    <t>V770</t>
  </si>
  <si>
    <t>PV 11b Cu</t>
  </si>
  <si>
    <t>V772</t>
  </si>
  <si>
    <t>PV 11c Cu</t>
  </si>
  <si>
    <t>V773</t>
  </si>
  <si>
    <t>PV 11d Cu</t>
  </si>
  <si>
    <t>V775</t>
  </si>
  <si>
    <t xml:space="preserve">podpěra vedení pod krytinu na svahu </t>
  </si>
  <si>
    <t>PV 12 Cu</t>
  </si>
  <si>
    <t>V780</t>
  </si>
  <si>
    <t>PV 13 Cu</t>
  </si>
  <si>
    <t>V785</t>
  </si>
  <si>
    <t xml:space="preserve">podpěra vedení pod hřebenáče </t>
  </si>
  <si>
    <t>PV 14 Cu</t>
  </si>
  <si>
    <t>V790</t>
  </si>
  <si>
    <t xml:space="preserve">podpěra vedení na hřebenáče </t>
  </si>
  <si>
    <t>PV 15a Cu</t>
  </si>
  <si>
    <t>V795</t>
  </si>
  <si>
    <t>PV 15b Cu</t>
  </si>
  <si>
    <t>V800</t>
  </si>
  <si>
    <t>PV 15c Cu</t>
  </si>
  <si>
    <t>V805</t>
  </si>
  <si>
    <t>PV 15d Cu</t>
  </si>
  <si>
    <t>V810</t>
  </si>
  <si>
    <t>PV 15e Cu</t>
  </si>
  <si>
    <t>V811</t>
  </si>
  <si>
    <t>PV 15f Cu</t>
  </si>
  <si>
    <t>V815</t>
  </si>
  <si>
    <t>PV 17 Cu</t>
  </si>
  <si>
    <t>V816</t>
  </si>
  <si>
    <t>PV 17p Cu</t>
  </si>
  <si>
    <t>V817</t>
  </si>
  <si>
    <t>PV 17pp Cu</t>
  </si>
  <si>
    <t>Z300</t>
  </si>
  <si>
    <t>Podl. 6 Cu</t>
  </si>
  <si>
    <t>Z305</t>
  </si>
  <si>
    <t>Podl. 8 Cu</t>
  </si>
  <si>
    <t>V820</t>
  </si>
  <si>
    <t xml:space="preserve">podpěra vedení pod střešní krytinu </t>
  </si>
  <si>
    <t>PV 22a Cu</t>
  </si>
  <si>
    <t>V825</t>
  </si>
  <si>
    <t>PV 22ap Cu</t>
  </si>
  <si>
    <t>V830</t>
  </si>
  <si>
    <t>PV 22b Cu</t>
  </si>
  <si>
    <t>V835</t>
  </si>
  <si>
    <t xml:space="preserve">podpěra vedení na plechové střechy </t>
  </si>
  <si>
    <t>PV 23 Cu</t>
  </si>
  <si>
    <t>V840</t>
  </si>
  <si>
    <t xml:space="preserve">podpěra vedení na kovové konstrukce </t>
  </si>
  <si>
    <t>PV 32 Cu</t>
  </si>
  <si>
    <t>V845</t>
  </si>
  <si>
    <t>PV 42 Cu</t>
  </si>
  <si>
    <t>V895</t>
  </si>
  <si>
    <t xml:space="preserve">podpěra vedení na konstrukce </t>
  </si>
  <si>
    <t>PV 44 Cu</t>
  </si>
  <si>
    <t>V900</t>
  </si>
  <si>
    <t xml:space="preserve">držák ochranného úhelníku </t>
  </si>
  <si>
    <t>DOUa-15 Cu</t>
  </si>
  <si>
    <t>V905</t>
  </si>
  <si>
    <t>DOUa-20 Cu</t>
  </si>
  <si>
    <t>V910</t>
  </si>
  <si>
    <t>DOUa-25 Cu</t>
  </si>
  <si>
    <t>V913</t>
  </si>
  <si>
    <t>DUDa-18 Cu</t>
  </si>
  <si>
    <t>V916</t>
  </si>
  <si>
    <t>DUDa-22 Cu</t>
  </si>
  <si>
    <t>V914</t>
  </si>
  <si>
    <t>DUDa-23 Cu</t>
  </si>
  <si>
    <t>V917</t>
  </si>
  <si>
    <t>DUDa-27 Cu</t>
  </si>
  <si>
    <t>V915</t>
  </si>
  <si>
    <t>DUDb Cu</t>
  </si>
  <si>
    <t>V920</t>
  </si>
  <si>
    <t>DUZ Cu</t>
  </si>
  <si>
    <t>V925</t>
  </si>
  <si>
    <t xml:space="preserve">držák jímače a ochrnné trubky </t>
  </si>
  <si>
    <t>DJT Cu</t>
  </si>
  <si>
    <t>V926</t>
  </si>
  <si>
    <t>DTT Cu</t>
  </si>
  <si>
    <t>V930</t>
  </si>
  <si>
    <t>DJD Cu</t>
  </si>
  <si>
    <t>V931</t>
  </si>
  <si>
    <t>DJDp Cu</t>
  </si>
  <si>
    <t>V936</t>
  </si>
  <si>
    <t>DJDpp Cu</t>
  </si>
  <si>
    <t>V932</t>
  </si>
  <si>
    <t>DJDh Cu</t>
  </si>
  <si>
    <t>V933</t>
  </si>
  <si>
    <t>DJDb Cu</t>
  </si>
  <si>
    <t>V934</t>
  </si>
  <si>
    <t>DJDbp Cu</t>
  </si>
  <si>
    <t>V937</t>
  </si>
  <si>
    <t>DJDbpp Cu</t>
  </si>
  <si>
    <t>V935</t>
  </si>
  <si>
    <t>DJZ Cu</t>
  </si>
  <si>
    <t>V940</t>
  </si>
  <si>
    <t xml:space="preserve">ochranná stříška horní </t>
  </si>
  <si>
    <t>OSH Cu</t>
  </si>
  <si>
    <t>V945</t>
  </si>
  <si>
    <t xml:space="preserve">ochranná stříška dolní </t>
  </si>
  <si>
    <t>OSD Cu</t>
  </si>
  <si>
    <t>V950</t>
  </si>
  <si>
    <t xml:space="preserve">ochranný úhelník </t>
  </si>
  <si>
    <t>OU 1,7 Cu</t>
  </si>
  <si>
    <t>V960</t>
  </si>
  <si>
    <t>OT 1,7 Cu</t>
  </si>
  <si>
    <t>V970</t>
  </si>
  <si>
    <t xml:space="preserve">jímací tyč s rovným koncem </t>
  </si>
  <si>
    <t>JR 1,0 Cu</t>
  </si>
  <si>
    <t>V972</t>
  </si>
  <si>
    <t>JR 1,5 Cu</t>
  </si>
  <si>
    <t>V974</t>
  </si>
  <si>
    <t>JR 2,0 Cu</t>
  </si>
  <si>
    <t>V975</t>
  </si>
  <si>
    <t>JR 3,0 Cu</t>
  </si>
  <si>
    <t>V981</t>
  </si>
  <si>
    <t>JR 4,0 Cu</t>
  </si>
  <si>
    <t>V976</t>
  </si>
  <si>
    <t xml:space="preserve">jímací tyč s kovaným hrotem </t>
  </si>
  <si>
    <t>JK 1,0 Cu</t>
  </si>
  <si>
    <t>V978</t>
  </si>
  <si>
    <t>JK 1,5 Cu</t>
  </si>
  <si>
    <t>V980</t>
  </si>
  <si>
    <t>JK 2,0 Cu</t>
  </si>
  <si>
    <t>V985</t>
  </si>
  <si>
    <t>ZT 1,0 Cu</t>
  </si>
  <si>
    <t>V988</t>
  </si>
  <si>
    <t>ZT 1,5 Cu</t>
  </si>
  <si>
    <t>V990</t>
  </si>
  <si>
    <t>ZT 2,0 Cu</t>
  </si>
  <si>
    <t>Z400</t>
  </si>
  <si>
    <t>Drát 7 Cu T/2</t>
  </si>
  <si>
    <t>25</t>
  </si>
  <si>
    <t>Z406</t>
  </si>
  <si>
    <t>Drát 8 Cu T/4</t>
  </si>
  <si>
    <t>Z405</t>
  </si>
  <si>
    <t>Drát 8 Cu T/2</t>
  </si>
  <si>
    <t>VN2000</t>
  </si>
  <si>
    <t>SU N</t>
  </si>
  <si>
    <t>VN2005</t>
  </si>
  <si>
    <t>SUA N</t>
  </si>
  <si>
    <t>VN2010</t>
  </si>
  <si>
    <t xml:space="preserve">svorka univerzální bez středové desky </t>
  </si>
  <si>
    <t>SUB N</t>
  </si>
  <si>
    <t>VT100</t>
  </si>
  <si>
    <t>SUBz N</t>
  </si>
  <si>
    <t>VN2011</t>
  </si>
  <si>
    <t>SUB N V4A</t>
  </si>
  <si>
    <t>VT300</t>
  </si>
  <si>
    <t>SUBz N V4A</t>
  </si>
  <si>
    <t>VN2015</t>
  </si>
  <si>
    <t>SS N</t>
  </si>
  <si>
    <t>VN2025</t>
  </si>
  <si>
    <t>SZa N</t>
  </si>
  <si>
    <t>VN2027</t>
  </si>
  <si>
    <t>SZc N</t>
  </si>
  <si>
    <t>VN2030</t>
  </si>
  <si>
    <t>SP N</t>
  </si>
  <si>
    <t>VN2032</t>
  </si>
  <si>
    <t>SPc N</t>
  </si>
  <si>
    <t>VN2033</t>
  </si>
  <si>
    <t>SPd N</t>
  </si>
  <si>
    <t>VN2034</t>
  </si>
  <si>
    <t>SPe N</t>
  </si>
  <si>
    <t>VN2040</t>
  </si>
  <si>
    <t xml:space="preserve">SK N </t>
  </si>
  <si>
    <t>VN2041</t>
  </si>
  <si>
    <t>SK N V4A</t>
  </si>
  <si>
    <t>VN2049</t>
  </si>
  <si>
    <t>SK+1 N</t>
  </si>
  <si>
    <t>VN2044</t>
  </si>
  <si>
    <t>SK+1 N V4A</t>
  </si>
  <si>
    <t>VN2042</t>
  </si>
  <si>
    <t>SK E N</t>
  </si>
  <si>
    <t>VN2043</t>
  </si>
  <si>
    <t xml:space="preserve">svorka křížová M6 </t>
  </si>
  <si>
    <t>SK E N V4A</t>
  </si>
  <si>
    <t>VN2045</t>
  </si>
  <si>
    <t>SKd N</t>
  </si>
  <si>
    <t>VN2046</t>
  </si>
  <si>
    <t>SKd N V4A</t>
  </si>
  <si>
    <t>VN2047</t>
  </si>
  <si>
    <t>SKv N V4A</t>
  </si>
  <si>
    <t>VN2048</t>
  </si>
  <si>
    <t>SKv+1 N V4A</t>
  </si>
  <si>
    <t>VN2050</t>
  </si>
  <si>
    <t>SJ 1b N</t>
  </si>
  <si>
    <t>VN2051</t>
  </si>
  <si>
    <t>SJ 1c N</t>
  </si>
  <si>
    <t>VN2053</t>
  </si>
  <si>
    <t>SJ 1d N V4A</t>
  </si>
  <si>
    <t>VN2055</t>
  </si>
  <si>
    <t xml:space="preserve">SJ 1e N </t>
  </si>
  <si>
    <t>VN2057</t>
  </si>
  <si>
    <t xml:space="preserve">SJ 1f N </t>
  </si>
  <si>
    <t>VN2059</t>
  </si>
  <si>
    <t xml:space="preserve">SJ 1g N V4A  </t>
  </si>
  <si>
    <t>VN2075</t>
  </si>
  <si>
    <t>SOc N</t>
  </si>
  <si>
    <t>VN2080</t>
  </si>
  <si>
    <t>ST N</t>
  </si>
  <si>
    <t>VN2079</t>
  </si>
  <si>
    <t>ST bez p. N</t>
  </si>
  <si>
    <t>VN2081</t>
  </si>
  <si>
    <t>ST 1 N</t>
  </si>
  <si>
    <t>VN2082</t>
  </si>
  <si>
    <t>ST 2 N</t>
  </si>
  <si>
    <t>VN2083</t>
  </si>
  <si>
    <t xml:space="preserve">svorka na potrubí 1" </t>
  </si>
  <si>
    <t>ST 3 N</t>
  </si>
  <si>
    <t>VN2084</t>
  </si>
  <si>
    <t xml:space="preserve">svorka na potrubí 5/4"  </t>
  </si>
  <si>
    <t>ST 4 N</t>
  </si>
  <si>
    <t>VN2085</t>
  </si>
  <si>
    <t>ST 5 N</t>
  </si>
  <si>
    <t>VN2086</t>
  </si>
  <si>
    <t xml:space="preserve">svorka na potrubí 2"  </t>
  </si>
  <si>
    <t>ST 6 N</t>
  </si>
  <si>
    <t>VN2087</t>
  </si>
  <si>
    <t>svorka na potrubí 2 1/2"</t>
  </si>
  <si>
    <t>ST 7 N</t>
  </si>
  <si>
    <t>VN2088</t>
  </si>
  <si>
    <t xml:space="preserve">svorka na potrubí 3" </t>
  </si>
  <si>
    <t>ST 8 N</t>
  </si>
  <si>
    <t>VN2089</t>
  </si>
  <si>
    <t>ST 9 N</t>
  </si>
  <si>
    <t>VN2090</t>
  </si>
  <si>
    <t>SR 2b N</t>
  </si>
  <si>
    <t>VN2099</t>
  </si>
  <si>
    <t>SR 2b+1 N</t>
  </si>
  <si>
    <t>VN2091</t>
  </si>
  <si>
    <t>SR 2b N V4A</t>
  </si>
  <si>
    <t>VN2097</t>
  </si>
  <si>
    <t>SR 2b+1 N V4A</t>
  </si>
  <si>
    <t>VN2100</t>
  </si>
  <si>
    <t>SR 2dv N</t>
  </si>
  <si>
    <t>VN2101</t>
  </si>
  <si>
    <t>SR 2dv N V4A</t>
  </si>
  <si>
    <t>VN2092</t>
  </si>
  <si>
    <t>SR 2v N V4A</t>
  </si>
  <si>
    <t>VN2098</t>
  </si>
  <si>
    <t>SR 2v+1 N V4A</t>
  </si>
  <si>
    <t>VN2093</t>
  </si>
  <si>
    <t>SR 3b N</t>
  </si>
  <si>
    <t>VN2094</t>
  </si>
  <si>
    <t>SR 3b+1 N</t>
  </si>
  <si>
    <t>VN2095</t>
  </si>
  <si>
    <t>SR 3b N V4A</t>
  </si>
  <si>
    <t>VN2096</t>
  </si>
  <si>
    <t>SR 3b+1 N V4A</t>
  </si>
  <si>
    <t>VN2110</t>
  </si>
  <si>
    <t>SR 3d N</t>
  </si>
  <si>
    <t>VN2111</t>
  </si>
  <si>
    <t>SR 3d N V4A</t>
  </si>
  <si>
    <t>VN2112</t>
  </si>
  <si>
    <t>SR 3v N V4A</t>
  </si>
  <si>
    <t>VN2113</t>
  </si>
  <si>
    <t>SR 3v+1 N V4A</t>
  </si>
  <si>
    <t>VT400</t>
  </si>
  <si>
    <t>SSR N V4A</t>
  </si>
  <si>
    <t>VT305</t>
  </si>
  <si>
    <t xml:space="preserve">svorka univerzální pro armování </t>
  </si>
  <si>
    <t xml:space="preserve">SUM N V4A </t>
  </si>
  <si>
    <t>VT340</t>
  </si>
  <si>
    <t>SKT N V4A</t>
  </si>
  <si>
    <t>VT360</t>
  </si>
  <si>
    <t>SKTp N V4A</t>
  </si>
  <si>
    <t>VN2142</t>
  </si>
  <si>
    <t>svorka drát-drát-páska (třmen)</t>
  </si>
  <si>
    <t>SKTm N V4A</t>
  </si>
  <si>
    <t>VN2140</t>
  </si>
  <si>
    <t>SKTz N V4A</t>
  </si>
  <si>
    <t>VN2145</t>
  </si>
  <si>
    <t>SKTzp N V4A</t>
  </si>
  <si>
    <t>VT310</t>
  </si>
  <si>
    <t xml:space="preserve">SKTzv N V4A </t>
  </si>
  <si>
    <t>VN2150</t>
  </si>
  <si>
    <t>SRT N V4A</t>
  </si>
  <si>
    <t>VN2115</t>
  </si>
  <si>
    <t>zemnící bod M10</t>
  </si>
  <si>
    <t>ZB N V4A</t>
  </si>
  <si>
    <t>VN2116</t>
  </si>
  <si>
    <t>zemnící bod M12/M10</t>
  </si>
  <si>
    <t>ZB 12/10 N V4A</t>
  </si>
  <si>
    <t>VT440</t>
  </si>
  <si>
    <t>zemnící bod M12/M10 se svorkou</t>
  </si>
  <si>
    <t>ZB 12/10 N V4A+SUB N</t>
  </si>
  <si>
    <t>VT380</t>
  </si>
  <si>
    <t>zemnící bod M16</t>
  </si>
  <si>
    <t>ZB 16 N V4A</t>
  </si>
  <si>
    <t>VN2120</t>
  </si>
  <si>
    <t>tyč pro zemnící bod M10</t>
  </si>
  <si>
    <t>Osa M10 N V4A</t>
  </si>
  <si>
    <t>VN2130</t>
  </si>
  <si>
    <t>ZBSRm N V4A</t>
  </si>
  <si>
    <t>VN2135</t>
  </si>
  <si>
    <t>ZBSRv N V4A</t>
  </si>
  <si>
    <t>VT320</t>
  </si>
  <si>
    <t>ZBSRv 16 N V4A</t>
  </si>
  <si>
    <t>VN2156</t>
  </si>
  <si>
    <t>nerez+plast</t>
  </si>
  <si>
    <t>VN2157</t>
  </si>
  <si>
    <t>VN2158</t>
  </si>
  <si>
    <t>VN2160</t>
  </si>
  <si>
    <t xml:space="preserve">podpěra vedení do zdiva na hmoždinku </t>
  </si>
  <si>
    <t>PV 1h N</t>
  </si>
  <si>
    <t>VN2165</t>
  </si>
  <si>
    <t>PV 1s N</t>
  </si>
  <si>
    <t>VN2170</t>
  </si>
  <si>
    <t>PV 11b N</t>
  </si>
  <si>
    <t>VN2172</t>
  </si>
  <si>
    <t>PV 11c N</t>
  </si>
  <si>
    <t>VN2190</t>
  </si>
  <si>
    <t>PV 15a N</t>
  </si>
  <si>
    <t>VN2195</t>
  </si>
  <si>
    <t>PV 15b N</t>
  </si>
  <si>
    <t>VN2200</t>
  </si>
  <si>
    <t>PV 15c N</t>
  </si>
  <si>
    <t>VN2205</t>
  </si>
  <si>
    <t>PV 15d N</t>
  </si>
  <si>
    <t>VN2210</t>
  </si>
  <si>
    <t>PV 15e N</t>
  </si>
  <si>
    <t>VN2211</t>
  </si>
  <si>
    <t>PV 15f N</t>
  </si>
  <si>
    <t>VN2215</t>
  </si>
  <si>
    <t>PV 17 N</t>
  </si>
  <si>
    <t>VN2216</t>
  </si>
  <si>
    <t>PV 17p N</t>
  </si>
  <si>
    <t>VN2217</t>
  </si>
  <si>
    <t>PV 17pp N</t>
  </si>
  <si>
    <t>Z102</t>
  </si>
  <si>
    <t>Podl. 6 N</t>
  </si>
  <si>
    <t>Z107</t>
  </si>
  <si>
    <t>Podl. 8 N</t>
  </si>
  <si>
    <t>VN2220</t>
  </si>
  <si>
    <t>PV 22a N</t>
  </si>
  <si>
    <t>VN2225</t>
  </si>
  <si>
    <t>PV 22ap N</t>
  </si>
  <si>
    <t>VN2230</t>
  </si>
  <si>
    <t>PV 22b N</t>
  </si>
  <si>
    <t>VN2235</t>
  </si>
  <si>
    <t>PV 23 N</t>
  </si>
  <si>
    <t>VN2237</t>
  </si>
  <si>
    <t>PV 23b N</t>
  </si>
  <si>
    <t>VN2240</t>
  </si>
  <si>
    <t>PV 32 N</t>
  </si>
  <si>
    <t>VN2250</t>
  </si>
  <si>
    <t>VN2251</t>
  </si>
  <si>
    <t>VN2252</t>
  </si>
  <si>
    <t>VN2253</t>
  </si>
  <si>
    <t>VN2254</t>
  </si>
  <si>
    <t>VN2255</t>
  </si>
  <si>
    <t>VN2313</t>
  </si>
  <si>
    <t>DUDa-18 N</t>
  </si>
  <si>
    <t>VN2314</t>
  </si>
  <si>
    <t>DUDa-22 N</t>
  </si>
  <si>
    <t>VN2315</t>
  </si>
  <si>
    <t>DUDa-23 N</t>
  </si>
  <si>
    <t>VN2316</t>
  </si>
  <si>
    <t>DUDa-27 N</t>
  </si>
  <si>
    <t>VN2325</t>
  </si>
  <si>
    <t>DUS N</t>
  </si>
  <si>
    <t>VN2326</t>
  </si>
  <si>
    <t>DTT N</t>
  </si>
  <si>
    <t>VN2330</t>
  </si>
  <si>
    <t>DJD N</t>
  </si>
  <si>
    <t>VN2331</t>
  </si>
  <si>
    <t>DJDp N</t>
  </si>
  <si>
    <t>VN2332</t>
  </si>
  <si>
    <t>DJDpp N</t>
  </si>
  <si>
    <t>VN2340</t>
  </si>
  <si>
    <t>DJDc N</t>
  </si>
  <si>
    <t>VN2341</t>
  </si>
  <si>
    <t>DJDcp N</t>
  </si>
  <si>
    <t>VN2342</t>
  </si>
  <si>
    <t>DJDcpp N</t>
  </si>
  <si>
    <t>VN2333</t>
  </si>
  <si>
    <t>VN2334</t>
  </si>
  <si>
    <t>VN2335</t>
  </si>
  <si>
    <t>VN2338</t>
  </si>
  <si>
    <t>DJSb N</t>
  </si>
  <si>
    <t>VN2350</t>
  </si>
  <si>
    <t>OU 1,7 N</t>
  </si>
  <si>
    <t>VN2360</t>
  </si>
  <si>
    <t>OT 1,7 N</t>
  </si>
  <si>
    <t>VN2380</t>
  </si>
  <si>
    <t xml:space="preserve">nerez </t>
  </si>
  <si>
    <t xml:space="preserve">TZ 1,5 N V4A </t>
  </si>
  <si>
    <t>VN2400</t>
  </si>
  <si>
    <t>JR 1,0 N</t>
  </si>
  <si>
    <t>VN2405</t>
  </si>
  <si>
    <t>JR 1,5 N</t>
  </si>
  <si>
    <t>VN2410</t>
  </si>
  <si>
    <t>JR 2,0 N</t>
  </si>
  <si>
    <t>VN2411</t>
  </si>
  <si>
    <t>JR 3,0 N</t>
  </si>
  <si>
    <t>VN2415</t>
  </si>
  <si>
    <t>JK 1,0 N</t>
  </si>
  <si>
    <t>VN2420</t>
  </si>
  <si>
    <t>JK 1,5 N</t>
  </si>
  <si>
    <t>VN2425</t>
  </si>
  <si>
    <t>JK 2,0 N</t>
  </si>
  <si>
    <t>Z420</t>
  </si>
  <si>
    <t>Drát 8 N</t>
  </si>
  <si>
    <t>1-50</t>
  </si>
  <si>
    <t>Z425</t>
  </si>
  <si>
    <t>Drát 10 N V4A</t>
  </si>
  <si>
    <t>Z430</t>
  </si>
  <si>
    <t>páska 30x3,5 (0,84kg/m)</t>
  </si>
  <si>
    <t>Páska 30x3,5 N</t>
  </si>
  <si>
    <t>Z435</t>
  </si>
  <si>
    <t>Páska 30x3,5 N V4A</t>
  </si>
  <si>
    <t>VN3200</t>
  </si>
  <si>
    <t>AlMgSi</t>
  </si>
  <si>
    <t>SU Al</t>
  </si>
  <si>
    <t>VN3205</t>
  </si>
  <si>
    <t>SUA Al</t>
  </si>
  <si>
    <t>VN3210</t>
  </si>
  <si>
    <t>SUB Al</t>
  </si>
  <si>
    <t>VN3211</t>
  </si>
  <si>
    <t>SUBz Al</t>
  </si>
  <si>
    <t>VN3215</t>
  </si>
  <si>
    <t>SS Al</t>
  </si>
  <si>
    <t>VN3220</t>
  </si>
  <si>
    <t>SZa Al</t>
  </si>
  <si>
    <t>VN3225</t>
  </si>
  <si>
    <t>SP Al</t>
  </si>
  <si>
    <t>VN3230</t>
  </si>
  <si>
    <t>SPc Al</t>
  </si>
  <si>
    <t>VN3235</t>
  </si>
  <si>
    <t>SPd Al</t>
  </si>
  <si>
    <t>VN3240</t>
  </si>
  <si>
    <t>SPe Al</t>
  </si>
  <si>
    <t>VN3245</t>
  </si>
  <si>
    <t>SJ 1b Al</t>
  </si>
  <si>
    <t>VN3250</t>
  </si>
  <si>
    <t>SJ 1c Al</t>
  </si>
  <si>
    <t>VN3255</t>
  </si>
  <si>
    <t>SOc Al</t>
  </si>
  <si>
    <t>VN2950</t>
  </si>
  <si>
    <t xml:space="preserve">jímací tyč na hřebenáče 1m </t>
  </si>
  <si>
    <t>JR PV 15</t>
  </si>
  <si>
    <t>VN3000</t>
  </si>
  <si>
    <t>JR 1,0 AlMgSi</t>
  </si>
  <si>
    <t>VN3005</t>
  </si>
  <si>
    <t>JR 1,5 AlMgSi</t>
  </si>
  <si>
    <t>VN3010</t>
  </si>
  <si>
    <t>JR 2,0 AlMgSi</t>
  </si>
  <si>
    <t>VN3012</t>
  </si>
  <si>
    <t>JR 2,5 AlMgSi</t>
  </si>
  <si>
    <t>VN3015</t>
  </si>
  <si>
    <t>JR 3,0 AlMgSi</t>
  </si>
  <si>
    <t>VN3020</t>
  </si>
  <si>
    <t>JR 4,0 AlMgSi</t>
  </si>
  <si>
    <t>VN3025</t>
  </si>
  <si>
    <t>JR 5,0 AlMgSi</t>
  </si>
  <si>
    <t>VN3030</t>
  </si>
  <si>
    <t>JR 6,0 AlMgSi</t>
  </si>
  <si>
    <t>VN3035</t>
  </si>
  <si>
    <t>JT 4,0 AlMgSi</t>
  </si>
  <si>
    <t>VN3040</t>
  </si>
  <si>
    <t>JT 5,0 AlMgSi</t>
  </si>
  <si>
    <t>VN3045</t>
  </si>
  <si>
    <t>JT 5,5 AlMgSi</t>
  </si>
  <si>
    <t>VN3050</t>
  </si>
  <si>
    <t>JT 6,0 AlMgSi</t>
  </si>
  <si>
    <t>VN3055</t>
  </si>
  <si>
    <t>JR 1,5 18/10 AlMgSi</t>
  </si>
  <si>
    <t>VN3060</t>
  </si>
  <si>
    <t>JR 2,0 18/10 AlMgSi</t>
  </si>
  <si>
    <t>VN3065</t>
  </si>
  <si>
    <t>JR 2,5 18/10 AlMgSi</t>
  </si>
  <si>
    <t>VN3070</t>
  </si>
  <si>
    <t>JR 3,0 18/10 AlMgSi</t>
  </si>
  <si>
    <t>VN3080</t>
  </si>
  <si>
    <t>JR 4,0 18/10 AlMgSi</t>
  </si>
  <si>
    <t>VN3095</t>
  </si>
  <si>
    <t>JR 1,5 18/10t AlMgSi</t>
  </si>
  <si>
    <t>VN3100</t>
  </si>
  <si>
    <t>JR 2,0 18/10t AlMgSi</t>
  </si>
  <si>
    <t>VN3105</t>
  </si>
  <si>
    <t>JR 2,5 18/10t AlMgSi</t>
  </si>
  <si>
    <t>VN3110</t>
  </si>
  <si>
    <t>JR 3,0 18/10t AlMgSi</t>
  </si>
  <si>
    <t>VN3120</t>
  </si>
  <si>
    <t>JR 4,0 18/10t AlMgSi</t>
  </si>
  <si>
    <t>Z415</t>
  </si>
  <si>
    <t>Drát 8 AlMgSi T/4</t>
  </si>
  <si>
    <t>Z414</t>
  </si>
  <si>
    <t>Drát 8 AlMgSi T/2</t>
  </si>
  <si>
    <t>Z417</t>
  </si>
  <si>
    <t>AlMgSi/PVC</t>
  </si>
  <si>
    <t>Drát 8 AlMgSi+PVC</t>
  </si>
  <si>
    <t>VP001</t>
  </si>
  <si>
    <t>"T" držák oddáleného hromosvodu</t>
  </si>
  <si>
    <t>DOHS</t>
  </si>
  <si>
    <t>VP005</t>
  </si>
  <si>
    <t>"T" držák oddáleného hrom.s kloubem</t>
  </si>
  <si>
    <t>DOHSK</t>
  </si>
  <si>
    <t>VP010</t>
  </si>
  <si>
    <t>"L" držák oddáleného hromosvodu</t>
  </si>
  <si>
    <t>DOHL</t>
  </si>
  <si>
    <t>VP015</t>
  </si>
  <si>
    <t>"L" držák oddáleného hrom.s kloubem</t>
  </si>
  <si>
    <t>DOHLK</t>
  </si>
  <si>
    <t>VP020</t>
  </si>
  <si>
    <t>držák oddáleného hromosvodu rohový</t>
  </si>
  <si>
    <t>DOHR</t>
  </si>
  <si>
    <t>VP025</t>
  </si>
  <si>
    <t>držák oddáleného hrom.rohový s kloubem</t>
  </si>
  <si>
    <t>DOHRK</t>
  </si>
  <si>
    <t>VP030</t>
  </si>
  <si>
    <t>držák oddáleného hromosvodu úhlový</t>
  </si>
  <si>
    <t>DOHU</t>
  </si>
  <si>
    <t>VP035</t>
  </si>
  <si>
    <t>držák oddál.hrom.úhlový s kloubem</t>
  </si>
  <si>
    <t>DOHUK</t>
  </si>
  <si>
    <t>VP040</t>
  </si>
  <si>
    <t>držák oddál.hrom.k jím.tyči s kloubem</t>
  </si>
  <si>
    <t>DOHJK</t>
  </si>
  <si>
    <t>VP045</t>
  </si>
  <si>
    <t>držák oddáleného hromosvodu na trubku</t>
  </si>
  <si>
    <t>DOHT</t>
  </si>
  <si>
    <t>VP050</t>
  </si>
  <si>
    <t>držák oddál.hrom.na trubku s kloubem</t>
  </si>
  <si>
    <t>DOHTK</t>
  </si>
  <si>
    <t>VP055</t>
  </si>
  <si>
    <t>držák oddáleného hrom.na trubku 1/2"</t>
  </si>
  <si>
    <t>DOHT 1</t>
  </si>
  <si>
    <t>VP060</t>
  </si>
  <si>
    <t>držák oddáleného hrom.na trubku 3/4"</t>
  </si>
  <si>
    <t>DOHT 2</t>
  </si>
  <si>
    <t>VP065</t>
  </si>
  <si>
    <t>držák oddáleného hrom.na trubku 1"</t>
  </si>
  <si>
    <t>DOHT 3</t>
  </si>
  <si>
    <t>VP070</t>
  </si>
  <si>
    <t>držák oddáleného hrom.na trubku 5/4"</t>
  </si>
  <si>
    <t>DOHT 4</t>
  </si>
  <si>
    <t>VP075</t>
  </si>
  <si>
    <t>držák oddáleného hrom.na trubku 1 1/2"</t>
  </si>
  <si>
    <t>DOHT 5</t>
  </si>
  <si>
    <t>VP080</t>
  </si>
  <si>
    <t>držák oddáleného hrom.na trubku 2"</t>
  </si>
  <si>
    <t>DOHT 6</t>
  </si>
  <si>
    <t>VP085</t>
  </si>
  <si>
    <t>držák oddáleného hrom.na trubku 2 1/2"</t>
  </si>
  <si>
    <t>DOHT 7</t>
  </si>
  <si>
    <t>VP090</t>
  </si>
  <si>
    <t>držák oddáleného hrom.na trubku 3"</t>
  </si>
  <si>
    <t>DOHT 8</t>
  </si>
  <si>
    <t>VP095</t>
  </si>
  <si>
    <t>držák oddáleného hrom.na trubku 4"</t>
  </si>
  <si>
    <t>DOHT 9</t>
  </si>
  <si>
    <t>VP100</t>
  </si>
  <si>
    <t>kloub pro oddálený hromosvod</t>
  </si>
  <si>
    <t>KOH</t>
  </si>
  <si>
    <t>VP105</t>
  </si>
  <si>
    <t>izolační tyč pro vodiče</t>
  </si>
  <si>
    <t>FeZn/GFK</t>
  </si>
  <si>
    <t>ITV 43</t>
  </si>
  <si>
    <t>VP110</t>
  </si>
  <si>
    <t>ITV 68</t>
  </si>
  <si>
    <t>VP115</t>
  </si>
  <si>
    <t>ITV 93</t>
  </si>
  <si>
    <t>VP120</t>
  </si>
  <si>
    <t>izolační tyč pro jímací tyč</t>
  </si>
  <si>
    <t>ITJ 43</t>
  </si>
  <si>
    <t>VP125</t>
  </si>
  <si>
    <t>ITJ 68</t>
  </si>
  <si>
    <t>VP130</t>
  </si>
  <si>
    <t>ITJ 93</t>
  </si>
  <si>
    <t>VP135</t>
  </si>
  <si>
    <t>izolační tyč 1m</t>
  </si>
  <si>
    <t>GFK</t>
  </si>
  <si>
    <t>IT</t>
  </si>
  <si>
    <t>VP140</t>
  </si>
  <si>
    <t>ITVc 43</t>
  </si>
  <si>
    <t>VP145</t>
  </si>
  <si>
    <t>ITVc 68</t>
  </si>
  <si>
    <t>VP150</t>
  </si>
  <si>
    <t>ITVc 93</t>
  </si>
  <si>
    <t>VP155</t>
  </si>
  <si>
    <t>ITJc 43</t>
  </si>
  <si>
    <t>VP160</t>
  </si>
  <si>
    <t>ITJc 68</t>
  </si>
  <si>
    <t>VP165</t>
  </si>
  <si>
    <t>ITJc 93</t>
  </si>
  <si>
    <t>VP170</t>
  </si>
  <si>
    <t>nerez/GFK</t>
  </si>
  <si>
    <t>ITVc 43 N</t>
  </si>
  <si>
    <t>VP175</t>
  </si>
  <si>
    <t>ITVc 68 N</t>
  </si>
  <si>
    <t>VP180</t>
  </si>
  <si>
    <t>ITVc 93 N</t>
  </si>
  <si>
    <t>VP185</t>
  </si>
  <si>
    <t>ITJc 43 N</t>
  </si>
  <si>
    <t>VP190</t>
  </si>
  <si>
    <t>ITJc 68 N</t>
  </si>
  <si>
    <t>VP195</t>
  </si>
  <si>
    <t>ITJc 93 N</t>
  </si>
  <si>
    <t>Z695</t>
  </si>
  <si>
    <t>lanová svorka     3-5 mm</t>
  </si>
  <si>
    <t>LS 5</t>
  </si>
  <si>
    <t>Z700</t>
  </si>
  <si>
    <t>lanová svorka     4-6 mm</t>
  </si>
  <si>
    <t>LS 6</t>
  </si>
  <si>
    <t>Z705</t>
  </si>
  <si>
    <t>lanová svorka     6-8 mm</t>
  </si>
  <si>
    <t>LS 8</t>
  </si>
  <si>
    <t>Z710</t>
  </si>
  <si>
    <t>lanová svorka    8-10 mm</t>
  </si>
  <si>
    <t>LS 10</t>
  </si>
  <si>
    <t>Z745</t>
  </si>
  <si>
    <t>napínací šroub  M 6</t>
  </si>
  <si>
    <t>NS 6</t>
  </si>
  <si>
    <t>Z750</t>
  </si>
  <si>
    <t>napínací šroub  M 10</t>
  </si>
  <si>
    <t>NS 10</t>
  </si>
  <si>
    <t>Z755</t>
  </si>
  <si>
    <t>napínací šroub  M 12</t>
  </si>
  <si>
    <t>NS 12</t>
  </si>
  <si>
    <t>Z760</t>
  </si>
  <si>
    <t>napínací šroub  M 16</t>
  </si>
  <si>
    <t>NS 16</t>
  </si>
  <si>
    <t>Z780</t>
  </si>
  <si>
    <t>svorkovnice hlavního pospojení</t>
  </si>
  <si>
    <t>Svorkovnice</t>
  </si>
  <si>
    <t>Z785</t>
  </si>
  <si>
    <t>rovnačka kladková na drát 8 a 10 mm</t>
  </si>
  <si>
    <t>Rovnačka kladková</t>
  </si>
  <si>
    <t>V550</t>
  </si>
  <si>
    <t xml:space="preserve">rovnačka ruční-2 kolíky </t>
  </si>
  <si>
    <t>Rovnačka 2k FeZn</t>
  </si>
  <si>
    <t>V555</t>
  </si>
  <si>
    <t xml:space="preserve">rovnačka ruční-3 kolíky </t>
  </si>
  <si>
    <t>Rovnačka 3k FeZn</t>
  </si>
  <si>
    <t>chrom</t>
  </si>
  <si>
    <t>V565</t>
  </si>
  <si>
    <t>Rovnačka 3k N</t>
  </si>
  <si>
    <t>Z450</t>
  </si>
  <si>
    <t xml:space="preserve">plech olověný 0,6 mm                 </t>
  </si>
  <si>
    <t>olovo</t>
  </si>
  <si>
    <t>Plech olověný</t>
  </si>
  <si>
    <t>20-25</t>
  </si>
  <si>
    <t>Z970</t>
  </si>
  <si>
    <t>klíč 13 očkoplochý+ráčnový</t>
  </si>
  <si>
    <t>Klíč 13</t>
  </si>
  <si>
    <t>Z975</t>
  </si>
  <si>
    <t>klíč 17 očkoplochý+ráčnový</t>
  </si>
  <si>
    <t>Klíč 17</t>
  </si>
  <si>
    <t>VS001</t>
  </si>
  <si>
    <t>štítek označení</t>
  </si>
  <si>
    <t>Štítek č.1</t>
  </si>
  <si>
    <t>VS005</t>
  </si>
  <si>
    <t>Štítek č.2</t>
  </si>
  <si>
    <t>VS010</t>
  </si>
  <si>
    <t>Štítek č.3</t>
  </si>
  <si>
    <t>VS015</t>
  </si>
  <si>
    <t>Štítek č.4</t>
  </si>
  <si>
    <t>VS020</t>
  </si>
  <si>
    <t>Štítek č.5</t>
  </si>
  <si>
    <t>VS025</t>
  </si>
  <si>
    <t>Štítek č.6</t>
  </si>
  <si>
    <t>VS030</t>
  </si>
  <si>
    <t>Štítek č.7</t>
  </si>
  <si>
    <t>VS035</t>
  </si>
  <si>
    <t>Štítek č.8</t>
  </si>
  <si>
    <t>VS040</t>
  </si>
  <si>
    <t>Štítek č.9</t>
  </si>
  <si>
    <t>VS045</t>
  </si>
  <si>
    <t>Štítek č.0</t>
  </si>
  <si>
    <t>VS050</t>
  </si>
  <si>
    <t>Štítek bez označení</t>
  </si>
  <si>
    <t>VS055</t>
  </si>
  <si>
    <t>Štítek uzemnění</t>
  </si>
  <si>
    <t>VS060</t>
  </si>
  <si>
    <t>Štítek zem.deska</t>
  </si>
  <si>
    <t>VS065</t>
  </si>
  <si>
    <t>Štítek zem.tyč</t>
  </si>
  <si>
    <t>VS070</t>
  </si>
  <si>
    <t>Štítek zem.páska</t>
  </si>
  <si>
    <t>VS075</t>
  </si>
  <si>
    <t>Štítek směr levý</t>
  </si>
  <si>
    <t>VS076</t>
  </si>
  <si>
    <t>Štítek směr pravý</t>
  </si>
  <si>
    <t>VS080</t>
  </si>
  <si>
    <t>Štítek směr dvojstr.</t>
  </si>
  <si>
    <t>VS085</t>
  </si>
  <si>
    <t>Štítek revize</t>
  </si>
  <si>
    <t>Z980</t>
  </si>
  <si>
    <t>Z985</t>
  </si>
  <si>
    <t>očnice lanová 3</t>
  </si>
  <si>
    <t>Z810</t>
  </si>
  <si>
    <t>krabice do zateplení, bílá</t>
  </si>
  <si>
    <t>KDZ</t>
  </si>
  <si>
    <t>Z815</t>
  </si>
  <si>
    <t xml:space="preserve">krabice do zateplení, šedá  </t>
  </si>
  <si>
    <t>KDZs</t>
  </si>
  <si>
    <t>Z820</t>
  </si>
  <si>
    <t xml:space="preserve">krabice do země - kulatá, šedá </t>
  </si>
  <si>
    <t>KDZK</t>
  </si>
  <si>
    <t>Z825</t>
  </si>
  <si>
    <t xml:space="preserve">krabice do země - hranatá, šedá  </t>
  </si>
  <si>
    <t>KDZH</t>
  </si>
  <si>
    <t>Z994</t>
  </si>
  <si>
    <t xml:space="preserve">antikorozní petrolátová páska </t>
  </si>
  <si>
    <t>petrolátová páska</t>
  </si>
  <si>
    <t>Z995</t>
  </si>
  <si>
    <t xml:space="preserve">PVC páska </t>
  </si>
  <si>
    <t>PVC páska</t>
  </si>
  <si>
    <t>Z800</t>
  </si>
  <si>
    <t>krabice do zateplení - univerzální, bílá</t>
  </si>
  <si>
    <t>KDZU</t>
  </si>
  <si>
    <t>Z805</t>
  </si>
  <si>
    <t>krabice do zateplení - univerzální, šedá</t>
  </si>
  <si>
    <t>KDZUs</t>
  </si>
  <si>
    <t>Z650</t>
  </si>
  <si>
    <t>vrut pro podpěru PV 1p</t>
  </si>
  <si>
    <t>V 5/35</t>
  </si>
  <si>
    <t>Z900</t>
  </si>
  <si>
    <t>hmoždinka 10 x 50</t>
  </si>
  <si>
    <t>H 10/50</t>
  </si>
  <si>
    <t>Z901</t>
  </si>
  <si>
    <t>hmoždinka 10 x 50 s límcem</t>
  </si>
  <si>
    <t>H 10/50 L</t>
  </si>
  <si>
    <t>Z905</t>
  </si>
  <si>
    <t xml:space="preserve">hmoždinka 12 x 100 </t>
  </si>
  <si>
    <t>H 12/100</t>
  </si>
  <si>
    <t>Z910</t>
  </si>
  <si>
    <t>hmoždinka 12 x 160</t>
  </si>
  <si>
    <t xml:space="preserve">H 12/160 </t>
  </si>
  <si>
    <t>Z915</t>
  </si>
  <si>
    <t>hmoždinka 12 x 200</t>
  </si>
  <si>
    <t>H 12/200</t>
  </si>
  <si>
    <t>Z916</t>
  </si>
  <si>
    <t>hmoždinka FID 90</t>
  </si>
  <si>
    <t>H FID 90/6</t>
  </si>
  <si>
    <t>Z917</t>
  </si>
  <si>
    <t>H FID 90/8</t>
  </si>
  <si>
    <t>Z920</t>
  </si>
  <si>
    <t xml:space="preserve">vrut+hmoždinka  8 x 57 </t>
  </si>
  <si>
    <t>plast/FeZn</t>
  </si>
  <si>
    <t>VH 8/57</t>
  </si>
  <si>
    <t>Z925</t>
  </si>
  <si>
    <t>vrut+hmoždinka  8 x 75</t>
  </si>
  <si>
    <t>VH 8/75</t>
  </si>
  <si>
    <t>Z930</t>
  </si>
  <si>
    <t>vrut+hmoždinka  8 x 135</t>
  </si>
  <si>
    <t>VH 8/135</t>
  </si>
  <si>
    <t>Z440</t>
  </si>
  <si>
    <t>vodotěsná ucpávka</t>
  </si>
  <si>
    <t>ucpávka 10</t>
  </si>
  <si>
    <t>Z445</t>
  </si>
  <si>
    <t>ucpávka 30/4</t>
  </si>
  <si>
    <t>Z996</t>
  </si>
  <si>
    <t>bezpečnostní tabulka</t>
  </si>
  <si>
    <t>BT P A5</t>
  </si>
  <si>
    <t>Z997</t>
  </si>
  <si>
    <t>samolepka</t>
  </si>
  <si>
    <t>BT S A5</t>
  </si>
  <si>
    <t>Z998</t>
  </si>
  <si>
    <t>BT P A4</t>
  </si>
  <si>
    <t>Z999</t>
  </si>
  <si>
    <t>BT S A4</t>
  </si>
  <si>
    <r>
      <t>TREMIS s.r.o</t>
    </r>
    <r>
      <rPr>
        <sz val="9"/>
        <rFont val="Arial"/>
        <family val="2"/>
        <charset val="238"/>
      </rPr>
      <t>., č.p. 28, 410 02 Lukavec</t>
    </r>
  </si>
  <si>
    <t>tel. 416 531 260, 607 200 856</t>
  </si>
  <si>
    <r>
      <t>e-mail: info@tremis.cz,</t>
    </r>
    <r>
      <rPr>
        <b/>
        <sz val="9"/>
        <rFont val="Arial"/>
        <family val="2"/>
        <charset val="238"/>
      </rPr>
      <t xml:space="preserve"> www.tremis.cz</t>
    </r>
  </si>
  <si>
    <t>Společnost je zapsána v obchodním rejstříku Krajského soudu v Ústí nad Labem, oddíl C, vložka 8250.</t>
  </si>
  <si>
    <t>DIČ CZ62243781</t>
  </si>
  <si>
    <t>PV 21e</t>
  </si>
  <si>
    <t>PV 21e-plast</t>
  </si>
  <si>
    <t>V253</t>
  </si>
  <si>
    <t>V254</t>
  </si>
  <si>
    <t>ZT 1,0h</t>
  </si>
  <si>
    <t>ZT 1,5h</t>
  </si>
  <si>
    <t>Hrot ZTh</t>
  </si>
  <si>
    <t>ZT 1,0h 25</t>
  </si>
  <si>
    <t>ZT 1,5h 25</t>
  </si>
  <si>
    <t>Hrot ZTh 25</t>
  </si>
  <si>
    <t>V490</t>
  </si>
  <si>
    <t>V491</t>
  </si>
  <si>
    <t>V492</t>
  </si>
  <si>
    <t>V493</t>
  </si>
  <si>
    <t>V494</t>
  </si>
  <si>
    <t>V495</t>
  </si>
  <si>
    <t>ZT 1,0h N V4A</t>
  </si>
  <si>
    <t>ZT 1,5h N V4A</t>
  </si>
  <si>
    <t>VN2500</t>
  </si>
  <si>
    <t>VN2501</t>
  </si>
  <si>
    <t>zemnící tyč hloubková Ø 20 mm</t>
  </si>
  <si>
    <t>hrot k zemnící tyči hloubkové Ø 20 mm</t>
  </si>
  <si>
    <t>zemnící tyč hloubková Ø 25 mm</t>
  </si>
  <si>
    <t>zemnící tyč hloubková Ø 25mm</t>
  </si>
  <si>
    <t>hrot k zemnící tyči hloubkové Ø 25 mm</t>
  </si>
  <si>
    <t>podpěra vedení na ploché střechy-plast-vysoká</t>
  </si>
  <si>
    <t>podpěra vedení na ploché střechy-vysoká</t>
  </si>
  <si>
    <t>Rovnačka 2k N</t>
  </si>
  <si>
    <t>V564</t>
  </si>
  <si>
    <t>Výši slevy upravte podle dohodnutých podmínek</t>
  </si>
  <si>
    <t>Cena po slevě</t>
  </si>
  <si>
    <t>Celková hmotnost v kg</t>
  </si>
  <si>
    <t>Celková cena bez DPH v Kč</t>
  </si>
  <si>
    <t>kg/ks</t>
  </si>
  <si>
    <t>Objednané množství</t>
  </si>
  <si>
    <t>Cena po slevě celkem</t>
  </si>
  <si>
    <t>kg celkem</t>
  </si>
  <si>
    <t>Koef. cena po slevě</t>
  </si>
  <si>
    <t>podpěra vedení do zdiva-šedá</t>
  </si>
  <si>
    <t>PV 1p-20s</t>
  </si>
  <si>
    <t>PV 1p-30s</t>
  </si>
  <si>
    <t>PV 1p-55s</t>
  </si>
  <si>
    <t>VS200</t>
  </si>
  <si>
    <t>VS205</t>
  </si>
  <si>
    <t>VS210</t>
  </si>
  <si>
    <t>Platnost cen od:</t>
  </si>
  <si>
    <t>V056</t>
  </si>
  <si>
    <t>SJ 1m</t>
  </si>
  <si>
    <t>VT050</t>
  </si>
  <si>
    <t>svorka drát-drát (třmen)</t>
  </si>
  <si>
    <t>SKTb</t>
  </si>
  <si>
    <t>VS245</t>
  </si>
  <si>
    <t>podpěra vedení do zdiva-antracitová</t>
  </si>
  <si>
    <t>PV 1p-20a</t>
  </si>
  <si>
    <t>VS250</t>
  </si>
  <si>
    <t>PV 1p-30a</t>
  </si>
  <si>
    <t>VS255</t>
  </si>
  <si>
    <t>PV 1p-55a</t>
  </si>
  <si>
    <t>VS215</t>
  </si>
  <si>
    <t>podpěra vedení do zdiva-bílá</t>
  </si>
  <si>
    <t>PV 1p-20b</t>
  </si>
  <si>
    <t>VS220</t>
  </si>
  <si>
    <t>PV 1p-30b</t>
  </si>
  <si>
    <t>VS225</t>
  </si>
  <si>
    <t>PV 1p-55b</t>
  </si>
  <si>
    <t>VS230</t>
  </si>
  <si>
    <t>podpěra vedení do zdiva-měděná</t>
  </si>
  <si>
    <t>PV 1p-20m</t>
  </si>
  <si>
    <t>VS235</t>
  </si>
  <si>
    <t>PV 1p-30m</t>
  </si>
  <si>
    <t>VS240</t>
  </si>
  <si>
    <t>PV 1p-55m</t>
  </si>
  <si>
    <t>V527</t>
  </si>
  <si>
    <t>beton</t>
  </si>
  <si>
    <t>V525</t>
  </si>
  <si>
    <t>klínek</t>
  </si>
  <si>
    <t>V524</t>
  </si>
  <si>
    <t>V528</t>
  </si>
  <si>
    <t>podstavec betonový stavitelný</t>
  </si>
  <si>
    <t>beton+FeZn</t>
  </si>
  <si>
    <t>V522</t>
  </si>
  <si>
    <t>V520</t>
  </si>
  <si>
    <t>V523</t>
  </si>
  <si>
    <t>V518</t>
  </si>
  <si>
    <t>V526</t>
  </si>
  <si>
    <t>podložka plastová</t>
  </si>
  <si>
    <t>V521</t>
  </si>
  <si>
    <t>V591</t>
  </si>
  <si>
    <t>adaptér pro hloubkové zemnící tyče</t>
  </si>
  <si>
    <t>kalená ocel</t>
  </si>
  <si>
    <t>Adaptér ZTh</t>
  </si>
  <si>
    <t>V592</t>
  </si>
  <si>
    <t>Adaptér ZTh 25</t>
  </si>
  <si>
    <t>V590</t>
  </si>
  <si>
    <t>adaptér pro zemnící tyče</t>
  </si>
  <si>
    <t>Adaptér univerzální</t>
  </si>
  <si>
    <t>V593</t>
  </si>
  <si>
    <t>zatloukací hlavice pro hloubkové zemnící tyče</t>
  </si>
  <si>
    <t>Zatloukací hlavice ZTh</t>
  </si>
  <si>
    <t>V594</t>
  </si>
  <si>
    <t>Zatloukací hlavice ZTh 25</t>
  </si>
  <si>
    <t>VN2012</t>
  </si>
  <si>
    <t>svorka falcová</t>
  </si>
  <si>
    <t>SUF N</t>
  </si>
  <si>
    <t>VN2013</t>
  </si>
  <si>
    <t>SUG N</t>
  </si>
  <si>
    <t>VN2054</t>
  </si>
  <si>
    <t>SJ 1 N</t>
  </si>
  <si>
    <t>VN2065</t>
  </si>
  <si>
    <t>SJ 1m N</t>
  </si>
  <si>
    <t>VN2060</t>
  </si>
  <si>
    <t>SJ 1k N V4A</t>
  </si>
  <si>
    <t>VT051</t>
  </si>
  <si>
    <t>SKTb N V4A</t>
  </si>
  <si>
    <t>Z715</t>
  </si>
  <si>
    <t>lanová svorka     3-5 mm nerezová</t>
  </si>
  <si>
    <t>Z765</t>
  </si>
  <si>
    <t>napínací šroub  M 6 nerezový</t>
  </si>
  <si>
    <t>Objednávka 2024</t>
  </si>
  <si>
    <t>LS 5 N V4A</t>
  </si>
  <si>
    <t>NS 6 N V4A</t>
  </si>
  <si>
    <t>SST 2 N</t>
  </si>
  <si>
    <t>PV 1c 25s</t>
  </si>
  <si>
    <t>PV 1c 40s</t>
  </si>
  <si>
    <t>PV 1c 55s</t>
  </si>
  <si>
    <t>V1100</t>
  </si>
  <si>
    <t>PV 1c 25a</t>
  </si>
  <si>
    <t>V1101</t>
  </si>
  <si>
    <t>PV 1c 40a</t>
  </si>
  <si>
    <t>V1102</t>
  </si>
  <si>
    <t>PV 1c 55a</t>
  </si>
  <si>
    <t>V1103</t>
  </si>
  <si>
    <t>PV 1c 25b</t>
  </si>
  <si>
    <t>V1104</t>
  </si>
  <si>
    <t>PV 1c 40b</t>
  </si>
  <si>
    <t>V1105</t>
  </si>
  <si>
    <t>PV 1c 55b</t>
  </si>
  <si>
    <t>V257</t>
  </si>
  <si>
    <t>PV 22ax</t>
  </si>
  <si>
    <t>PV 44b 20s</t>
  </si>
  <si>
    <t>PV 44b 35s</t>
  </si>
  <si>
    <t>PV 44b 50s</t>
  </si>
  <si>
    <t>V1106</t>
  </si>
  <si>
    <t>PV 44b 20a</t>
  </si>
  <si>
    <t>V1107</t>
  </si>
  <si>
    <t>PV 44b 35a</t>
  </si>
  <si>
    <t>V1108</t>
  </si>
  <si>
    <t>PV 44b 50a</t>
  </si>
  <si>
    <t>V1109</t>
  </si>
  <si>
    <t>PV 44b 20b</t>
  </si>
  <si>
    <t>V1110</t>
  </si>
  <si>
    <t>PV 44b 35b</t>
  </si>
  <si>
    <t>V1111</t>
  </si>
  <si>
    <t>PV 44b 50b</t>
  </si>
  <si>
    <t>PV 44c 20s</t>
  </si>
  <si>
    <t>PV 44c 35s</t>
  </si>
  <si>
    <t>PV 44c 50s</t>
  </si>
  <si>
    <t>V1112</t>
  </si>
  <si>
    <t>PV 44c 20a</t>
  </si>
  <si>
    <t>V1113</t>
  </si>
  <si>
    <t>PV 44c 35a</t>
  </si>
  <si>
    <t>V1114</t>
  </si>
  <si>
    <t>PV 44c 50a</t>
  </si>
  <si>
    <t>V1115</t>
  </si>
  <si>
    <t>PV 44c 20b</t>
  </si>
  <si>
    <t>V1116</t>
  </si>
  <si>
    <t>PV 44c 35b</t>
  </si>
  <si>
    <t>V1117</t>
  </si>
  <si>
    <t>PV 44c 50b</t>
  </si>
  <si>
    <t>DJDe 30s</t>
  </si>
  <si>
    <t>DJDe 45s</t>
  </si>
  <si>
    <t>DJDe 60s</t>
  </si>
  <si>
    <t>V1118</t>
  </si>
  <si>
    <t>DJDe 30a</t>
  </si>
  <si>
    <t>V1119</t>
  </si>
  <si>
    <t>DJDe 45a</t>
  </si>
  <si>
    <t>V1120</t>
  </si>
  <si>
    <t>DJDe 60a</t>
  </si>
  <si>
    <t>V1121</t>
  </si>
  <si>
    <t>DJDe 30b</t>
  </si>
  <si>
    <t>V1122</t>
  </si>
  <si>
    <t>DJDe 45b</t>
  </si>
  <si>
    <t>V1123</t>
  </si>
  <si>
    <t>DJDe 60b</t>
  </si>
  <si>
    <t>V514</t>
  </si>
  <si>
    <t>spojovací tyč</t>
  </si>
  <si>
    <t>SST 1</t>
  </si>
  <si>
    <t>V515</t>
  </si>
  <si>
    <t>SST 2</t>
  </si>
  <si>
    <t>V513</t>
  </si>
  <si>
    <t>SST 16 N</t>
  </si>
  <si>
    <t>V541</t>
  </si>
  <si>
    <t>SJm</t>
  </si>
  <si>
    <t>V542</t>
  </si>
  <si>
    <t>SJv</t>
  </si>
  <si>
    <t>V543</t>
  </si>
  <si>
    <t>smontovaná sestava lanek 1,5 m</t>
  </si>
  <si>
    <t>V544</t>
  </si>
  <si>
    <t>smontovaná sestava lanek 3 m</t>
  </si>
  <si>
    <t>V822</t>
  </si>
  <si>
    <t>PV 22ax Cu</t>
  </si>
  <si>
    <t>VN2117</t>
  </si>
  <si>
    <t>zemnící bod M12</t>
  </si>
  <si>
    <t>ZB 12-70 N V4A</t>
  </si>
  <si>
    <t>VN2136</t>
  </si>
  <si>
    <t>ZBSRv 12-70 N V4A</t>
  </si>
  <si>
    <t>PV 1c 25s N</t>
  </si>
  <si>
    <t>PV 1c 40s N</t>
  </si>
  <si>
    <t>PV 1c 55s N</t>
  </si>
  <si>
    <t>VN2600</t>
  </si>
  <si>
    <t>PV 1c 25a N</t>
  </si>
  <si>
    <t>VN2601</t>
  </si>
  <si>
    <t>PV 1c 40a N</t>
  </si>
  <si>
    <t>VN2602</t>
  </si>
  <si>
    <t>PV 1c 55a N</t>
  </si>
  <si>
    <t>VN2603</t>
  </si>
  <si>
    <t>PV 1c 25b N</t>
  </si>
  <si>
    <t>VN2604</t>
  </si>
  <si>
    <t>PV 1c 40b N</t>
  </si>
  <si>
    <t>VN2605</t>
  </si>
  <si>
    <t>PV 1c 55b N</t>
  </si>
  <si>
    <t>VN2222</t>
  </si>
  <si>
    <t>PV 22ax N</t>
  </si>
  <si>
    <t>PV 44b 20s N</t>
  </si>
  <si>
    <t>PV 44b 35s N</t>
  </si>
  <si>
    <t>PV 44b 50s N</t>
  </si>
  <si>
    <t>VN2606</t>
  </si>
  <si>
    <t>PV 44b 20a N</t>
  </si>
  <si>
    <t>VN2607</t>
  </si>
  <si>
    <t>PV 44b 35a N</t>
  </si>
  <si>
    <t>VN2608</t>
  </si>
  <si>
    <t>PV 44b 50a N</t>
  </si>
  <si>
    <t>VN2609</t>
  </si>
  <si>
    <t>PV 44b 20b N</t>
  </si>
  <si>
    <t>VN2610</t>
  </si>
  <si>
    <t>PV 44b 35b N</t>
  </si>
  <si>
    <t>VN2611</t>
  </si>
  <si>
    <t>PV 44b 50b N</t>
  </si>
  <si>
    <t>PV 44c 20s N</t>
  </si>
  <si>
    <t>PV 44c 35s N</t>
  </si>
  <si>
    <t>PV 44c 50s N</t>
  </si>
  <si>
    <t>VN2612</t>
  </si>
  <si>
    <t>PV 44c 20a N</t>
  </si>
  <si>
    <t>VN2613</t>
  </si>
  <si>
    <t>PV 44c 35a N</t>
  </si>
  <si>
    <t>VN2614</t>
  </si>
  <si>
    <t>PV 44c 50a N</t>
  </si>
  <si>
    <t>VN2615</t>
  </si>
  <si>
    <t>PV 44c 20b N</t>
  </si>
  <si>
    <t>VN2616</t>
  </si>
  <si>
    <t>PV 44c 35b N</t>
  </si>
  <si>
    <t>VN2617</t>
  </si>
  <si>
    <t>PV 44c 50b N</t>
  </si>
  <si>
    <t>VN2343</t>
  </si>
  <si>
    <t>DJDh N</t>
  </si>
  <si>
    <t>DJDe 30s N</t>
  </si>
  <si>
    <t>DJDe 45s N</t>
  </si>
  <si>
    <t>DJDe 60s N</t>
  </si>
  <si>
    <t>VN2618</t>
  </si>
  <si>
    <t>DJDe 30a N</t>
  </si>
  <si>
    <t>VN2619</t>
  </si>
  <si>
    <t>DJDe 45a N</t>
  </si>
  <si>
    <t>VN2620</t>
  </si>
  <si>
    <t>DJDe 60a N</t>
  </si>
  <si>
    <t>VN2621</t>
  </si>
  <si>
    <t>DJDe 30b N</t>
  </si>
  <si>
    <t>VN2622</t>
  </si>
  <si>
    <t>DJDe 45b N</t>
  </si>
  <si>
    <t>VN2623</t>
  </si>
  <si>
    <t>DJDe 60b N</t>
  </si>
  <si>
    <t>VN3212</t>
  </si>
  <si>
    <t>SUF Al</t>
  </si>
  <si>
    <t>VN3213</t>
  </si>
  <si>
    <t>SUG Al</t>
  </si>
  <si>
    <t>VN3221</t>
  </si>
  <si>
    <t>SZt Al</t>
  </si>
  <si>
    <t xml:space="preserve">jímací tyč kombinovaná 40/18/10-trubka </t>
  </si>
  <si>
    <t>VN3051</t>
  </si>
  <si>
    <t>JT 7,0 AlMgSi</t>
  </si>
  <si>
    <t>jímací tyč kombinovaná 18/10</t>
  </si>
  <si>
    <t>VN3135</t>
  </si>
  <si>
    <t>jímací tyč kombinovaná 16/10</t>
  </si>
  <si>
    <t>JR 1,5 16/10 AlMgSi</t>
  </si>
  <si>
    <t>VN3140</t>
  </si>
  <si>
    <t>JR 2,0 16/10 AlMgSi</t>
  </si>
  <si>
    <t>VN3145</t>
  </si>
  <si>
    <t>JR 2,5 16/10 AlMgSi</t>
  </si>
  <si>
    <t>VN3150</t>
  </si>
  <si>
    <t>JR 3,0 16/10 AlMgSi</t>
  </si>
  <si>
    <t>VN3160</t>
  </si>
  <si>
    <t>JR 4,0 16/10 AlMgSi</t>
  </si>
  <si>
    <t>jímací tyč kombinovaná 18/10-trubka</t>
  </si>
  <si>
    <t>VN3175</t>
  </si>
  <si>
    <t>jímací tyč kombinovaná 16/10-trubka</t>
  </si>
  <si>
    <t>JR 1,5 16/10t AlMgSi</t>
  </si>
  <si>
    <t>VN3180</t>
  </si>
  <si>
    <t>JR 2,0 16/10t AlMgSi</t>
  </si>
  <si>
    <t>VN3185</t>
  </si>
  <si>
    <t>JR 2,5 16/10t AlMgSi</t>
  </si>
  <si>
    <t>VN3190</t>
  </si>
  <si>
    <t>JR 3,0 16/10t AlMgSi</t>
  </si>
  <si>
    <t>JR 4,0 16/10t AlMgSi</t>
  </si>
  <si>
    <t>VP200</t>
  </si>
  <si>
    <t>DOHT N</t>
  </si>
  <si>
    <t>svorka k tyči</t>
  </si>
  <si>
    <t>Podl. 6 PE-s</t>
  </si>
  <si>
    <t>Podl. 8 PE-s</t>
  </si>
  <si>
    <t>VS111</t>
  </si>
  <si>
    <t>Podl. 6 PE-a</t>
  </si>
  <si>
    <t>VS116</t>
  </si>
  <si>
    <t>Podl. 8 PE-a</t>
  </si>
  <si>
    <t>VS112</t>
  </si>
  <si>
    <t>Podl. 6 PE-b</t>
  </si>
  <si>
    <t>VS117</t>
  </si>
  <si>
    <t>Podl. 8 PE-b</t>
  </si>
  <si>
    <t>VS113</t>
  </si>
  <si>
    <t>Podl. 6 PE-m</t>
  </si>
  <si>
    <t>VS118</t>
  </si>
  <si>
    <t>Podl. 8 PE-m</t>
  </si>
  <si>
    <t>Krytka PE-s</t>
  </si>
  <si>
    <t>VS121</t>
  </si>
  <si>
    <t>Krytka PE-a</t>
  </si>
  <si>
    <t>VS122</t>
  </si>
  <si>
    <t>Krytka PE-b</t>
  </si>
  <si>
    <t>VS123</t>
  </si>
  <si>
    <t>Krytka PE-m</t>
  </si>
  <si>
    <t>10-20</t>
  </si>
  <si>
    <t>25-50</t>
  </si>
  <si>
    <t>12,5-25</t>
  </si>
  <si>
    <t>50</t>
  </si>
  <si>
    <t>VN3199</t>
  </si>
  <si>
    <r>
      <t>podstavec betonový-</t>
    </r>
    <r>
      <rPr>
        <sz val="10"/>
        <color rgb="FFFF0000"/>
        <rFont val="Arial CE"/>
        <charset val="238"/>
      </rPr>
      <t>NEPOUŽ. SE STOJANY</t>
    </r>
  </si>
  <si>
    <t>podložka PE-šedá</t>
  </si>
  <si>
    <t>podložka PE-antracitová</t>
  </si>
  <si>
    <t>podložka PE-bílá</t>
  </si>
  <si>
    <t>podložka PE-měděná</t>
  </si>
  <si>
    <t>krytka PE-šedá</t>
  </si>
  <si>
    <t>krytka PE-antracitová</t>
  </si>
  <si>
    <t>krytka PE-bílá</t>
  </si>
  <si>
    <t>krytka PE-měděná</t>
  </si>
  <si>
    <t>podpěra vedení-šedá</t>
  </si>
  <si>
    <t>podpěra vedení-antracitová</t>
  </si>
  <si>
    <t>podpěra vedení-bílá</t>
  </si>
  <si>
    <t>držák jímače a trubky-šedá</t>
  </si>
  <si>
    <t>držák jímače a trubky-antracitová</t>
  </si>
  <si>
    <t>držák jímače a trubky-bílá</t>
  </si>
  <si>
    <t>PB12</t>
  </si>
  <si>
    <t>Klínek 18 N - PB12</t>
  </si>
  <si>
    <t>Klínek 16 N - PB12</t>
  </si>
  <si>
    <t>PB12s</t>
  </si>
  <si>
    <t>PB20</t>
  </si>
  <si>
    <t>Klínek N - PB20</t>
  </si>
  <si>
    <t>PB20s</t>
  </si>
  <si>
    <t>Podl. PB12</t>
  </si>
  <si>
    <t>Podl. PB20</t>
  </si>
  <si>
    <t>Sada lanek 1,5m</t>
  </si>
  <si>
    <t>Sada lanek 3m</t>
  </si>
  <si>
    <t xml:space="preserve">drát Ø 8 mm (0,40 kg/m)           </t>
  </si>
  <si>
    <t xml:space="preserve">drát Ø 10 mm (0,62 kg/m)            </t>
  </si>
  <si>
    <t xml:space="preserve">drát Ø 10/13 PVC (0,695 kg/m)      </t>
  </si>
  <si>
    <t xml:space="preserve">lano 25 mm2 (0,226 kg/m)             </t>
  </si>
  <si>
    <t xml:space="preserve">lano 35 mm2 (0,28 kg/m)              </t>
  </si>
  <si>
    <t xml:space="preserve">lano 50 mm2 (0,40 kg/m)               </t>
  </si>
  <si>
    <t xml:space="preserve">lano 70 mm2 (0,617 kg/m)             </t>
  </si>
  <si>
    <t>měď+plast</t>
  </si>
  <si>
    <t>drát Ø 7 mm  (0,35 kg/m)</t>
  </si>
  <si>
    <t xml:space="preserve">drát Ø 8 mm  (0,45 kg/m)   </t>
  </si>
  <si>
    <t xml:space="preserve">drát Ø 8 mm   (0,40kg/m)     </t>
  </si>
  <si>
    <t xml:space="preserve">drát Ø 10 mm (0,62kg/m) </t>
  </si>
  <si>
    <t xml:space="preserve">drát Ø 8 mm (0,135kg/m) </t>
  </si>
  <si>
    <t xml:space="preserve">drát Ø 8 mm (0,135kg/m)  </t>
  </si>
  <si>
    <t xml:space="preserve">drát Ø 8/11 mm PVC (0,200kg/m)  </t>
  </si>
  <si>
    <t xml:space="preserve">lanko nerezové Ø 3mm    </t>
  </si>
  <si>
    <t>lanko 3 N V4A</t>
  </si>
  <si>
    <t>očnice 3 N V4A</t>
  </si>
  <si>
    <t xml:space="preserve">  vydání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</si>
</sst>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22"/>
      <name val="Arial CE"/>
      <family val="2"/>
      <charset val="238"/>
    </font>
    <font>
      <b/>
      <sz val="20"/>
      <name val="Arial CE"/>
      <family val="2"/>
      <charset val="238"/>
    </font>
    <font>
      <sz val="10"/>
      <name val="Arial CE"/>
      <charset val="238"/>
    </font>
    <font>
      <b/>
      <sz val="20"/>
      <name val="Arial CE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8"/>
      <name val="Arial CE"/>
      <charset val="238"/>
    </font>
    <font>
      <b/>
      <sz val="10"/>
      <color indexed="22"/>
      <name val="Arial CE"/>
      <family val="2"/>
      <charset val="238"/>
    </font>
    <font>
      <b/>
      <i/>
      <sz val="18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20"/>
      <name val="NimbuSanDEEBla"/>
      <charset val="238"/>
    </font>
    <font>
      <b/>
      <sz val="10"/>
      <name val="MS Sans Serif"/>
      <family val="2"/>
      <charset val="238"/>
    </font>
    <font>
      <sz val="10"/>
      <name val="Benguiat Bk BT"/>
      <family val="1"/>
      <charset val="238"/>
    </font>
    <font>
      <b/>
      <sz val="13"/>
      <name val="NimbuSanDEEBlaCon"/>
      <charset val="238"/>
    </font>
    <font>
      <sz val="12"/>
      <name val="NimbuSanDEECon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charset val="238"/>
    </font>
    <font>
      <b/>
      <sz val="8"/>
      <name val="Arial CE"/>
      <charset val="238"/>
    </font>
    <font>
      <b/>
      <i/>
      <sz val="18"/>
      <name val="Arial CE"/>
      <family val="2"/>
      <charset val="238"/>
    </font>
    <font>
      <b/>
      <sz val="1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rgb="FFFF0000"/>
      <name val="Arial CE"/>
      <charset val="238"/>
    </font>
    <font>
      <b/>
      <sz val="18"/>
      <name val="Arial CE"/>
      <family val="2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0" xfId="0" applyNumberFormat="1" applyFont="1"/>
    <xf numFmtId="0" fontId="11" fillId="0" borderId="0" xfId="0" applyFont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13" fillId="10" borderId="0" xfId="0" applyFont="1" applyFill="1" applyAlignment="1">
      <alignment horizontal="left" vertical="center"/>
    </xf>
    <xf numFmtId="49" fontId="13" fillId="10" borderId="0" xfId="0" applyNumberFormat="1" applyFont="1" applyFill="1" applyAlignment="1">
      <alignment horizontal="center" vertical="center" wrapText="1"/>
    </xf>
    <xf numFmtId="0" fontId="13" fillId="1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2" fontId="13" fillId="4" borderId="0" xfId="0" applyNumberFormat="1" applyFont="1" applyFill="1" applyAlignment="1">
      <alignment vertical="center"/>
    </xf>
    <xf numFmtId="0" fontId="12" fillId="0" borderId="0" xfId="0" applyFont="1"/>
    <xf numFmtId="2" fontId="12" fillId="0" borderId="0" xfId="0" applyNumberFormat="1" applyFont="1"/>
    <xf numFmtId="2" fontId="15" fillId="0" borderId="0" xfId="0" applyNumberFormat="1" applyFont="1"/>
    <xf numFmtId="0" fontId="15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2" fontId="13" fillId="4" borderId="1" xfId="0" applyNumberFormat="1" applyFont="1" applyFill="1" applyBorder="1" applyAlignment="1">
      <alignment vertical="center"/>
    </xf>
    <xf numFmtId="0" fontId="15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13" fillId="4" borderId="2" xfId="0" applyFont="1" applyFill="1" applyBorder="1" applyAlignment="1">
      <alignment vertical="center"/>
    </xf>
    <xf numFmtId="0" fontId="13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5" fillId="0" borderId="0" xfId="0" applyFont="1"/>
    <xf numFmtId="0" fontId="22" fillId="0" borderId="0" xfId="0" applyFont="1" applyAlignment="1">
      <alignment horizontal="right" vertical="center"/>
    </xf>
    <xf numFmtId="9" fontId="13" fillId="0" borderId="0" xfId="0" applyNumberFormat="1" applyFont="1" applyAlignment="1">
      <alignment horizontal="left"/>
    </xf>
    <xf numFmtId="0" fontId="23" fillId="0" borderId="0" xfId="0" applyFont="1" applyAlignment="1">
      <alignment horizontal="right" vertical="center"/>
    </xf>
    <xf numFmtId="9" fontId="12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2" fontId="24" fillId="0" borderId="0" xfId="0" applyNumberFormat="1" applyFont="1" applyAlignment="1">
      <alignment vertical="center"/>
    </xf>
    <xf numFmtId="0" fontId="26" fillId="0" borderId="0" xfId="0" applyFont="1" applyAlignment="1">
      <alignment horizontal="right"/>
    </xf>
    <xf numFmtId="2" fontId="1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5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5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2" fontId="13" fillId="5" borderId="1" xfId="0" applyNumberFormat="1" applyFont="1" applyFill="1" applyBorder="1" applyAlignment="1">
      <alignment vertical="center"/>
    </xf>
    <xf numFmtId="0" fontId="15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2" fontId="13" fillId="6" borderId="2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2" fontId="13" fillId="6" borderId="1" xfId="0" applyNumberFormat="1" applyFont="1" applyFill="1" applyBorder="1" applyAlignment="1">
      <alignment vertical="center"/>
    </xf>
    <xf numFmtId="2" fontId="13" fillId="7" borderId="2" xfId="0" applyNumberFormat="1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2" fontId="13" fillId="7" borderId="1" xfId="0" applyNumberFormat="1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5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2" fontId="13" fillId="3" borderId="1" xfId="0" applyNumberFormat="1" applyFont="1" applyFill="1" applyBorder="1" applyAlignment="1">
      <alignment vertical="center"/>
    </xf>
    <xf numFmtId="2" fontId="13" fillId="3" borderId="0" xfId="0" applyNumberFormat="1" applyFont="1" applyFill="1" applyAlignment="1">
      <alignment vertical="center"/>
    </xf>
    <xf numFmtId="2" fontId="13" fillId="8" borderId="2" xfId="0" applyNumberFormat="1" applyFont="1" applyFill="1" applyBorder="1" applyAlignment="1">
      <alignment vertical="center"/>
    </xf>
    <xf numFmtId="0" fontId="15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13" fillId="8" borderId="1" xfId="0" applyFont="1" applyFill="1" applyBorder="1" applyAlignment="1">
      <alignment vertical="center"/>
    </xf>
    <xf numFmtId="2" fontId="13" fillId="8" borderId="1" xfId="0" applyNumberFormat="1" applyFont="1" applyFill="1" applyBorder="1" applyAlignment="1">
      <alignment vertical="center"/>
    </xf>
    <xf numFmtId="0" fontId="15" fillId="9" borderId="2" xfId="0" applyFont="1" applyFill="1" applyBorder="1" applyAlignment="1">
      <alignment vertical="center"/>
    </xf>
    <xf numFmtId="0" fontId="3" fillId="9" borderId="2" xfId="0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2" fontId="13" fillId="9" borderId="2" xfId="0" applyNumberFormat="1" applyFont="1" applyFill="1" applyBorder="1" applyAlignment="1">
      <alignment vertical="center"/>
    </xf>
    <xf numFmtId="0" fontId="15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13" fillId="9" borderId="1" xfId="0" applyFont="1" applyFill="1" applyBorder="1" applyAlignment="1">
      <alignment vertical="center"/>
    </xf>
    <xf numFmtId="2" fontId="13" fillId="9" borderId="1" xfId="0" applyNumberFormat="1" applyFont="1" applyFill="1" applyBorder="1" applyAlignment="1">
      <alignment vertical="center"/>
    </xf>
    <xf numFmtId="0" fontId="0" fillId="10" borderId="0" xfId="0" applyFill="1"/>
    <xf numFmtId="0" fontId="28" fillId="10" borderId="0" xfId="0" applyFont="1" applyFill="1" applyAlignment="1">
      <alignment horizontal="right" vertical="center"/>
    </xf>
    <xf numFmtId="0" fontId="0" fillId="11" borderId="0" xfId="0" applyFill="1"/>
    <xf numFmtId="0" fontId="29" fillId="10" borderId="0" xfId="0" applyFont="1" applyFill="1" applyAlignment="1">
      <alignment horizontal="right" vertical="center"/>
    </xf>
    <xf numFmtId="0" fontId="24" fillId="10" borderId="0" xfId="0" applyFont="1" applyFill="1"/>
    <xf numFmtId="0" fontId="29" fillId="1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4" fillId="4" borderId="0" xfId="0" applyFont="1" applyFill="1" applyAlignment="1">
      <alignment vertical="center"/>
    </xf>
    <xf numFmtId="2" fontId="14" fillId="4" borderId="0" xfId="0" applyNumberFormat="1" applyFont="1" applyFill="1" applyAlignment="1">
      <alignment vertical="center"/>
    </xf>
    <xf numFmtId="0" fontId="14" fillId="12" borderId="0" xfId="0" applyFont="1" applyFill="1" applyAlignment="1">
      <alignment vertical="center"/>
    </xf>
    <xf numFmtId="2" fontId="14" fillId="12" borderId="0" xfId="0" applyNumberFormat="1" applyFont="1" applyFill="1" applyAlignment="1">
      <alignment vertical="center"/>
    </xf>
    <xf numFmtId="0" fontId="14" fillId="8" borderId="0" xfId="0" applyFont="1" applyFill="1" applyAlignment="1">
      <alignment vertical="center"/>
    </xf>
    <xf numFmtId="2" fontId="14" fillId="8" borderId="0" xfId="0" applyNumberFormat="1" applyFont="1" applyFill="1" applyAlignment="1">
      <alignment vertical="center"/>
    </xf>
    <xf numFmtId="0" fontId="25" fillId="8" borderId="0" xfId="0" applyFont="1" applyFill="1" applyAlignment="1">
      <alignment vertical="center"/>
    </xf>
    <xf numFmtId="2" fontId="30" fillId="4" borderId="0" xfId="0" applyNumberFormat="1" applyFont="1" applyFill="1" applyAlignment="1">
      <alignment vertical="center"/>
    </xf>
    <xf numFmtId="2" fontId="30" fillId="12" borderId="0" xfId="0" applyNumberFormat="1" applyFont="1" applyFill="1" applyAlignment="1">
      <alignment vertical="center"/>
    </xf>
    <xf numFmtId="2" fontId="30" fillId="8" borderId="0" xfId="0" applyNumberFormat="1" applyFont="1" applyFill="1" applyAlignment="1">
      <alignment vertical="center"/>
    </xf>
    <xf numFmtId="0" fontId="13" fillId="0" borderId="0" xfId="0" applyFont="1" applyAlignment="1">
      <alignment horizontal="center" vertical="center" wrapText="1"/>
    </xf>
    <xf numFmtId="2" fontId="1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2" fontId="32" fillId="4" borderId="0" xfId="0" applyNumberFormat="1" applyFont="1" applyFill="1" applyAlignment="1">
      <alignment vertical="center"/>
    </xf>
    <xf numFmtId="2" fontId="32" fillId="4" borderId="1" xfId="0" applyNumberFormat="1" applyFont="1" applyFill="1" applyBorder="1" applyAlignment="1">
      <alignment vertical="center"/>
    </xf>
    <xf numFmtId="2" fontId="32" fillId="5" borderId="0" xfId="0" applyNumberFormat="1" applyFont="1" applyFill="1" applyAlignment="1">
      <alignment vertical="center"/>
    </xf>
    <xf numFmtId="2" fontId="32" fillId="5" borderId="1" xfId="0" applyNumberFormat="1" applyFont="1" applyFill="1" applyBorder="1" applyAlignment="1">
      <alignment vertical="center"/>
    </xf>
    <xf numFmtId="2" fontId="32" fillId="6" borderId="2" xfId="0" applyNumberFormat="1" applyFont="1" applyFill="1" applyBorder="1" applyAlignment="1">
      <alignment vertical="center"/>
    </xf>
    <xf numFmtId="2" fontId="32" fillId="6" borderId="1" xfId="0" applyNumberFormat="1" applyFont="1" applyFill="1" applyBorder="1" applyAlignment="1">
      <alignment vertical="center"/>
    </xf>
    <xf numFmtId="2" fontId="32" fillId="7" borderId="1" xfId="0" applyNumberFormat="1" applyFont="1" applyFill="1" applyBorder="1" applyAlignment="1">
      <alignment vertical="center"/>
    </xf>
    <xf numFmtId="2" fontId="32" fillId="3" borderId="0" xfId="0" applyNumberFormat="1" applyFont="1" applyFill="1" applyAlignment="1">
      <alignment vertical="center"/>
    </xf>
    <xf numFmtId="2" fontId="32" fillId="3" borderId="1" xfId="0" applyNumberFormat="1" applyFont="1" applyFill="1" applyBorder="1" applyAlignment="1">
      <alignment vertical="center"/>
    </xf>
    <xf numFmtId="2" fontId="32" fillId="8" borderId="1" xfId="0" applyNumberFormat="1" applyFont="1" applyFill="1" applyBorder="1" applyAlignment="1">
      <alignment vertical="center"/>
    </xf>
    <xf numFmtId="2" fontId="32" fillId="9" borderId="1" xfId="0" applyNumberFormat="1" applyFont="1" applyFill="1" applyBorder="1" applyAlignment="1">
      <alignment vertical="center"/>
    </xf>
    <xf numFmtId="0" fontId="7" fillId="14" borderId="4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0" fontId="31" fillId="13" borderId="3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2" fontId="15" fillId="4" borderId="0" xfId="0" applyNumberFormat="1" applyFont="1" applyFill="1" applyAlignment="1">
      <alignment horizontal="center" vertical="center"/>
    </xf>
    <xf numFmtId="1" fontId="15" fillId="4" borderId="0" xfId="0" applyNumberFormat="1" applyFont="1" applyFill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2" fontId="15" fillId="5" borderId="0" xfId="0" applyNumberFormat="1" applyFont="1" applyFill="1" applyAlignment="1">
      <alignment horizontal="center" vertical="center"/>
    </xf>
    <xf numFmtId="1" fontId="15" fillId="5" borderId="0" xfId="0" applyNumberFormat="1" applyFont="1" applyFill="1" applyAlignment="1">
      <alignment horizontal="center" vertical="center"/>
    </xf>
    <xf numFmtId="2" fontId="15" fillId="5" borderId="1" xfId="0" applyNumberFormat="1" applyFont="1" applyFill="1" applyBorder="1" applyAlignment="1">
      <alignment horizontal="center" vertical="center"/>
    </xf>
    <xf numFmtId="1" fontId="15" fillId="5" borderId="1" xfId="0" applyNumberFormat="1" applyFont="1" applyFill="1" applyBorder="1" applyAlignment="1">
      <alignment horizontal="center" vertical="center"/>
    </xf>
    <xf numFmtId="2" fontId="15" fillId="6" borderId="2" xfId="0" applyNumberFormat="1" applyFont="1" applyFill="1" applyBorder="1" applyAlignment="1">
      <alignment horizontal="center" vertical="center"/>
    </xf>
    <xf numFmtId="1" fontId="15" fillId="6" borderId="2" xfId="0" applyNumberFormat="1" applyFont="1" applyFill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2" fontId="15" fillId="6" borderId="1" xfId="0" applyNumberFormat="1" applyFont="1" applyFill="1" applyBorder="1" applyAlignment="1">
      <alignment horizontal="center" vertical="center"/>
    </xf>
    <xf numFmtId="1" fontId="15" fillId="6" borderId="1" xfId="0" applyNumberFormat="1" applyFont="1" applyFill="1" applyBorder="1" applyAlignment="1">
      <alignment horizontal="center" vertical="center"/>
    </xf>
    <xf numFmtId="2" fontId="15" fillId="7" borderId="2" xfId="0" applyNumberFormat="1" applyFont="1" applyFill="1" applyBorder="1" applyAlignment="1">
      <alignment horizontal="center" vertical="center"/>
    </xf>
    <xf numFmtId="2" fontId="15" fillId="7" borderId="1" xfId="0" applyNumberFormat="1" applyFont="1" applyFill="1" applyBorder="1" applyAlignment="1">
      <alignment horizontal="center" vertical="center"/>
    </xf>
    <xf numFmtId="1" fontId="15" fillId="7" borderId="1" xfId="0" applyNumberFormat="1" applyFont="1" applyFill="1" applyBorder="1" applyAlignment="1">
      <alignment horizontal="center" vertical="center"/>
    </xf>
    <xf numFmtId="2" fontId="15" fillId="3" borderId="0" xfId="0" applyNumberFormat="1" applyFont="1" applyFill="1" applyAlignment="1">
      <alignment horizontal="center" vertical="center"/>
    </xf>
    <xf numFmtId="1" fontId="15" fillId="3" borderId="0" xfId="0" applyNumberFormat="1" applyFont="1" applyFill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2" fontId="15" fillId="8" borderId="2" xfId="0" applyNumberFormat="1" applyFont="1" applyFill="1" applyBorder="1" applyAlignment="1">
      <alignment horizontal="center" vertical="center"/>
    </xf>
    <xf numFmtId="2" fontId="15" fillId="8" borderId="1" xfId="0" applyNumberFormat="1" applyFont="1" applyFill="1" applyBorder="1" applyAlignment="1">
      <alignment horizontal="center" vertical="center"/>
    </xf>
    <xf numFmtId="1" fontId="15" fillId="8" borderId="1" xfId="0" applyNumberFormat="1" applyFont="1" applyFill="1" applyBorder="1" applyAlignment="1">
      <alignment horizontal="center" vertical="center"/>
    </xf>
    <xf numFmtId="2" fontId="15" fillId="9" borderId="2" xfId="0" applyNumberFormat="1" applyFont="1" applyFill="1" applyBorder="1" applyAlignment="1">
      <alignment horizontal="center" vertical="center"/>
    </xf>
    <xf numFmtId="1" fontId="15" fillId="9" borderId="2" xfId="0" applyNumberFormat="1" applyFont="1" applyFill="1" applyBorder="1" applyAlignment="1">
      <alignment horizontal="center" vertical="center"/>
    </xf>
    <xf numFmtId="2" fontId="15" fillId="9" borderId="1" xfId="0" applyNumberFormat="1" applyFont="1" applyFill="1" applyBorder="1" applyAlignment="1">
      <alignment horizontal="center" vertical="center"/>
    </xf>
    <xf numFmtId="1" fontId="15" fillId="9" borderId="1" xfId="0" applyNumberFormat="1" applyFont="1" applyFill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2" fontId="13" fillId="5" borderId="2" xfId="0" applyNumberFormat="1" applyFont="1" applyFill="1" applyBorder="1" applyAlignment="1">
      <alignment vertical="center"/>
    </xf>
    <xf numFmtId="2" fontId="32" fillId="5" borderId="2" xfId="0" applyNumberFormat="1" applyFont="1" applyFill="1" applyBorder="1" applyAlignment="1">
      <alignment vertical="center"/>
    </xf>
    <xf numFmtId="2" fontId="15" fillId="5" borderId="2" xfId="0" applyNumberFormat="1" applyFont="1" applyFill="1" applyBorder="1" applyAlignment="1">
      <alignment horizontal="center" vertical="center"/>
    </xf>
    <xf numFmtId="2" fontId="15" fillId="6" borderId="0" xfId="0" applyNumberFormat="1" applyFont="1" applyFill="1" applyAlignment="1">
      <alignment horizontal="center" vertical="center"/>
    </xf>
    <xf numFmtId="2" fontId="13" fillId="4" borderId="2" xfId="0" applyNumberFormat="1" applyFont="1" applyFill="1" applyBorder="1" applyAlignment="1">
      <alignment vertical="center"/>
    </xf>
    <xf numFmtId="2" fontId="32" fillId="4" borderId="2" xfId="0" applyNumberFormat="1" applyFont="1" applyFill="1" applyBorder="1" applyAlignment="1">
      <alignment vertical="center"/>
    </xf>
    <xf numFmtId="2" fontId="15" fillId="4" borderId="2" xfId="0" applyNumberFormat="1" applyFont="1" applyFill="1" applyBorder="1" applyAlignment="1">
      <alignment horizontal="center" vertical="center"/>
    </xf>
    <xf numFmtId="0" fontId="15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2" fontId="13" fillId="6" borderId="0" xfId="0" applyNumberFormat="1" applyFont="1" applyFill="1" applyAlignment="1">
      <alignment vertical="center"/>
    </xf>
    <xf numFmtId="2" fontId="32" fillId="6" borderId="0" xfId="0" applyNumberFormat="1" applyFont="1" applyFill="1" applyAlignment="1">
      <alignment vertical="center"/>
    </xf>
    <xf numFmtId="1" fontId="15" fillId="6" borderId="0" xfId="0" applyNumberFormat="1" applyFont="1" applyFill="1" applyAlignment="1">
      <alignment horizontal="center" vertical="center"/>
    </xf>
    <xf numFmtId="0" fontId="15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13" fillId="7" borderId="0" xfId="0" applyFont="1" applyFill="1" applyAlignment="1">
      <alignment vertical="center"/>
    </xf>
    <xf numFmtId="2" fontId="13" fillId="7" borderId="0" xfId="0" applyNumberFormat="1" applyFont="1" applyFill="1" applyAlignment="1">
      <alignment vertical="center"/>
    </xf>
    <xf numFmtId="2" fontId="32" fillId="7" borderId="0" xfId="0" applyNumberFormat="1" applyFont="1" applyFill="1" applyAlignment="1">
      <alignment vertical="center"/>
    </xf>
    <xf numFmtId="2" fontId="15" fillId="7" borderId="0" xfId="0" applyNumberFormat="1" applyFont="1" applyFill="1" applyAlignment="1">
      <alignment horizontal="center" vertical="center"/>
    </xf>
    <xf numFmtId="1" fontId="15" fillId="7" borderId="0" xfId="0" applyNumberFormat="1" applyFont="1" applyFill="1" applyAlignment="1">
      <alignment horizontal="center" vertical="center"/>
    </xf>
    <xf numFmtId="2" fontId="32" fillId="3" borderId="2" xfId="0" applyNumberFormat="1" applyFont="1" applyFill="1" applyBorder="1" applyAlignment="1">
      <alignment vertical="center"/>
    </xf>
    <xf numFmtId="2" fontId="15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1" fontId="15" fillId="3" borderId="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13" fillId="8" borderId="0" xfId="0" applyFont="1" applyFill="1" applyAlignment="1">
      <alignment vertical="center"/>
    </xf>
    <xf numFmtId="2" fontId="13" fillId="8" borderId="0" xfId="0" applyNumberFormat="1" applyFont="1" applyFill="1" applyAlignment="1">
      <alignment vertical="center"/>
    </xf>
    <xf numFmtId="2" fontId="32" fillId="8" borderId="0" xfId="0" applyNumberFormat="1" applyFont="1" applyFill="1" applyAlignment="1">
      <alignment vertical="center"/>
    </xf>
    <xf numFmtId="2" fontId="15" fillId="8" borderId="0" xfId="0" applyNumberFormat="1" applyFont="1" applyFill="1" applyAlignment="1">
      <alignment horizontal="center" vertical="center"/>
    </xf>
    <xf numFmtId="1" fontId="15" fillId="8" borderId="0" xfId="0" applyNumberFormat="1" applyFont="1" applyFill="1" applyAlignment="1">
      <alignment horizontal="center" vertical="center"/>
    </xf>
    <xf numFmtId="2" fontId="32" fillId="9" borderId="0" xfId="0" applyNumberFormat="1" applyFont="1" applyFill="1" applyAlignment="1">
      <alignment vertical="center"/>
    </xf>
    <xf numFmtId="1" fontId="15" fillId="4" borderId="2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1" fontId="15" fillId="5" borderId="2" xfId="0" applyNumberFormat="1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13" fillId="7" borderId="2" xfId="0" applyFont="1" applyFill="1" applyBorder="1" applyAlignment="1">
      <alignment vertical="center"/>
    </xf>
    <xf numFmtId="2" fontId="32" fillId="7" borderId="2" xfId="0" applyNumberFormat="1" applyFont="1" applyFill="1" applyBorder="1" applyAlignment="1">
      <alignment vertical="center"/>
    </xf>
    <xf numFmtId="1" fontId="15" fillId="7" borderId="2" xfId="0" applyNumberFormat="1" applyFont="1" applyFill="1" applyBorder="1" applyAlignment="1">
      <alignment horizontal="center" vertical="center"/>
    </xf>
    <xf numFmtId="49" fontId="15" fillId="7" borderId="0" xfId="0" applyNumberFormat="1" applyFont="1" applyFill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/>
    </xf>
    <xf numFmtId="49" fontId="15" fillId="4" borderId="0" xfId="0" applyNumberFormat="1" applyFont="1" applyFill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14" borderId="0" xfId="0" applyFont="1" applyFill="1" applyAlignment="1">
      <alignment horizontal="left" vertical="center"/>
    </xf>
    <xf numFmtId="0" fontId="0" fillId="14" borderId="0" xfId="0" applyFill="1" applyAlignment="1">
      <alignment horizontal="left"/>
    </xf>
    <xf numFmtId="0" fontId="7" fillId="14" borderId="6" xfId="0" applyFont="1" applyFill="1" applyBorder="1" applyAlignment="1">
      <alignment horizontal="center" vertical="center"/>
    </xf>
    <xf numFmtId="0" fontId="7" fillId="14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0" fontId="7" fillId="7" borderId="0" xfId="0" applyFont="1" applyFill="1" applyAlignment="1">
      <alignment horizontal="left" vertical="center"/>
    </xf>
    <xf numFmtId="0" fontId="7" fillId="8" borderId="0" xfId="0" applyFont="1" applyFill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CE4D6"/>
      <color rgb="FFE3E3E3"/>
      <color rgb="FFFFFF99"/>
      <color rgb="FFBDD7EE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82550</xdr:rowOff>
    </xdr:from>
    <xdr:to>
      <xdr:col>9</xdr:col>
      <xdr:colOff>800100</xdr:colOff>
      <xdr:row>1</xdr:row>
      <xdr:rowOff>313492</xdr:rowOff>
    </xdr:to>
    <xdr:pic>
      <xdr:nvPicPr>
        <xdr:cNvPr id="1297" name="Obrázek 1296">
          <a:extLst>
            <a:ext uri="{FF2B5EF4-FFF2-40B4-BE49-F238E27FC236}">
              <a16:creationId xmlns:a16="http://schemas.microsoft.com/office/drawing/2014/main" id="{0A247EA2-7C4F-4B7E-829A-3E67098CA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82550"/>
          <a:ext cx="9258300" cy="472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A3E4E-1BC0-4F23-A538-0631AA0F8415}">
  <sheetPr>
    <tabColor rgb="FFFFC000"/>
  </sheetPr>
  <dimension ref="A1:AG751"/>
  <sheetViews>
    <sheetView tabSelected="1" view="pageBreakPreview" zoomScale="80" zoomScaleNormal="80" zoomScaleSheetLayoutView="80" workbookViewId="0">
      <selection activeCell="A3" sqref="A3:B3"/>
    </sheetView>
  </sheetViews>
  <sheetFormatPr defaultRowHeight="15"/>
  <cols>
    <col min="1" max="1" width="7.28515625" customWidth="1"/>
    <col min="2" max="2" width="38.7109375" customWidth="1"/>
    <col min="3" max="3" width="10.28515625" customWidth="1"/>
    <col min="4" max="4" width="22.85546875" customWidth="1"/>
    <col min="5" max="5" width="9.28515625" customWidth="1"/>
    <col min="6" max="6" width="9.42578125" customWidth="1"/>
    <col min="7" max="7" width="12.42578125" customWidth="1"/>
    <col min="8" max="9" width="6.7109375" customWidth="1"/>
    <col min="10" max="10" width="12.28515625" customWidth="1"/>
    <col min="11" max="11" width="21.7109375" customWidth="1"/>
    <col min="12" max="12" width="11.7109375" customWidth="1"/>
    <col min="13" max="14" width="7.7109375" customWidth="1"/>
    <col min="15" max="15" width="13.140625" customWidth="1"/>
    <col min="16" max="16" width="12.7109375" customWidth="1"/>
    <col min="17" max="17" width="11.7109375" customWidth="1"/>
    <col min="18" max="19" width="7.5703125" customWidth="1"/>
    <col min="20" max="20" width="8.5703125" customWidth="1"/>
    <col min="21" max="21" width="28.85546875" customWidth="1"/>
    <col min="22" max="22" width="11.7109375" customWidth="1"/>
    <col min="23" max="24" width="7.5703125" customWidth="1"/>
    <col min="259" max="259" width="7.28515625" customWidth="1"/>
    <col min="260" max="260" width="34.7109375" customWidth="1"/>
    <col min="261" max="261" width="10.28515625" customWidth="1"/>
    <col min="262" max="262" width="17.140625" customWidth="1"/>
    <col min="263" max="264" width="8.28515625" customWidth="1"/>
    <col min="265" max="265" width="10.85546875" customWidth="1"/>
    <col min="266" max="266" width="6.7109375" customWidth="1"/>
    <col min="267" max="267" width="16.140625" customWidth="1"/>
    <col min="268" max="268" width="40.42578125" customWidth="1"/>
    <col min="269" max="270" width="7.7109375" customWidth="1"/>
    <col min="271" max="271" width="5.7109375" customWidth="1"/>
    <col min="272" max="272" width="8.28515625" customWidth="1"/>
    <col min="273" max="273" width="11.7109375" customWidth="1"/>
    <col min="274" max="275" width="7.5703125" customWidth="1"/>
    <col min="276" max="276" width="8.5703125" customWidth="1"/>
    <col min="277" max="277" width="28.85546875" customWidth="1"/>
    <col min="278" max="278" width="11.7109375" customWidth="1"/>
    <col min="279" max="280" width="7.5703125" customWidth="1"/>
    <col min="515" max="515" width="7.28515625" customWidth="1"/>
    <col min="516" max="516" width="34.7109375" customWidth="1"/>
    <col min="517" max="517" width="10.28515625" customWidth="1"/>
    <col min="518" max="518" width="17.140625" customWidth="1"/>
    <col min="519" max="520" width="8.28515625" customWidth="1"/>
    <col min="521" max="521" width="10.85546875" customWidth="1"/>
    <col min="522" max="522" width="6.7109375" customWidth="1"/>
    <col min="523" max="523" width="16.140625" customWidth="1"/>
    <col min="524" max="524" width="40.42578125" customWidth="1"/>
    <col min="525" max="526" width="7.7109375" customWidth="1"/>
    <col min="527" max="527" width="5.7109375" customWidth="1"/>
    <col min="528" max="528" width="8.28515625" customWidth="1"/>
    <col min="529" max="529" width="11.7109375" customWidth="1"/>
    <col min="530" max="531" width="7.5703125" customWidth="1"/>
    <col min="532" max="532" width="8.5703125" customWidth="1"/>
    <col min="533" max="533" width="28.85546875" customWidth="1"/>
    <col min="534" max="534" width="11.7109375" customWidth="1"/>
    <col min="535" max="536" width="7.5703125" customWidth="1"/>
    <col min="771" max="771" width="7.28515625" customWidth="1"/>
    <col min="772" max="772" width="34.7109375" customWidth="1"/>
    <col min="773" max="773" width="10.28515625" customWidth="1"/>
    <col min="774" max="774" width="17.140625" customWidth="1"/>
    <col min="775" max="776" width="8.28515625" customWidth="1"/>
    <col min="777" max="777" width="10.85546875" customWidth="1"/>
    <col min="778" max="778" width="6.7109375" customWidth="1"/>
    <col min="779" max="779" width="16.140625" customWidth="1"/>
    <col min="780" max="780" width="40.42578125" customWidth="1"/>
    <col min="781" max="782" width="7.7109375" customWidth="1"/>
    <col min="783" max="783" width="5.7109375" customWidth="1"/>
    <col min="784" max="784" width="8.28515625" customWidth="1"/>
    <col min="785" max="785" width="11.7109375" customWidth="1"/>
    <col min="786" max="787" width="7.5703125" customWidth="1"/>
    <col min="788" max="788" width="8.5703125" customWidth="1"/>
    <col min="789" max="789" width="28.85546875" customWidth="1"/>
    <col min="790" max="790" width="11.7109375" customWidth="1"/>
    <col min="791" max="792" width="7.5703125" customWidth="1"/>
    <col min="1027" max="1027" width="7.28515625" customWidth="1"/>
    <col min="1028" max="1028" width="34.7109375" customWidth="1"/>
    <col min="1029" max="1029" width="10.28515625" customWidth="1"/>
    <col min="1030" max="1030" width="17.140625" customWidth="1"/>
    <col min="1031" max="1032" width="8.28515625" customWidth="1"/>
    <col min="1033" max="1033" width="10.85546875" customWidth="1"/>
    <col min="1034" max="1034" width="6.7109375" customWidth="1"/>
    <col min="1035" max="1035" width="16.140625" customWidth="1"/>
    <col min="1036" max="1036" width="40.42578125" customWidth="1"/>
    <col min="1037" max="1038" width="7.7109375" customWidth="1"/>
    <col min="1039" max="1039" width="5.7109375" customWidth="1"/>
    <col min="1040" max="1040" width="8.28515625" customWidth="1"/>
    <col min="1041" max="1041" width="11.7109375" customWidth="1"/>
    <col min="1042" max="1043" width="7.5703125" customWidth="1"/>
    <col min="1044" max="1044" width="8.5703125" customWidth="1"/>
    <col min="1045" max="1045" width="28.85546875" customWidth="1"/>
    <col min="1046" max="1046" width="11.7109375" customWidth="1"/>
    <col min="1047" max="1048" width="7.5703125" customWidth="1"/>
    <col min="1283" max="1283" width="7.28515625" customWidth="1"/>
    <col min="1284" max="1284" width="34.7109375" customWidth="1"/>
    <col min="1285" max="1285" width="10.28515625" customWidth="1"/>
    <col min="1286" max="1286" width="17.140625" customWidth="1"/>
    <col min="1287" max="1288" width="8.28515625" customWidth="1"/>
    <col min="1289" max="1289" width="10.85546875" customWidth="1"/>
    <col min="1290" max="1290" width="6.7109375" customWidth="1"/>
    <col min="1291" max="1291" width="16.140625" customWidth="1"/>
    <col min="1292" max="1292" width="40.42578125" customWidth="1"/>
    <col min="1293" max="1294" width="7.7109375" customWidth="1"/>
    <col min="1295" max="1295" width="5.7109375" customWidth="1"/>
    <col min="1296" max="1296" width="8.28515625" customWidth="1"/>
    <col min="1297" max="1297" width="11.7109375" customWidth="1"/>
    <col min="1298" max="1299" width="7.5703125" customWidth="1"/>
    <col min="1300" max="1300" width="8.5703125" customWidth="1"/>
    <col min="1301" max="1301" width="28.85546875" customWidth="1"/>
    <col min="1302" max="1302" width="11.7109375" customWidth="1"/>
    <col min="1303" max="1304" width="7.5703125" customWidth="1"/>
    <col min="1539" max="1539" width="7.28515625" customWidth="1"/>
    <col min="1540" max="1540" width="34.7109375" customWidth="1"/>
    <col min="1541" max="1541" width="10.28515625" customWidth="1"/>
    <col min="1542" max="1542" width="17.140625" customWidth="1"/>
    <col min="1543" max="1544" width="8.28515625" customWidth="1"/>
    <col min="1545" max="1545" width="10.85546875" customWidth="1"/>
    <col min="1546" max="1546" width="6.7109375" customWidth="1"/>
    <col min="1547" max="1547" width="16.140625" customWidth="1"/>
    <col min="1548" max="1548" width="40.42578125" customWidth="1"/>
    <col min="1549" max="1550" width="7.7109375" customWidth="1"/>
    <col min="1551" max="1551" width="5.7109375" customWidth="1"/>
    <col min="1552" max="1552" width="8.28515625" customWidth="1"/>
    <col min="1553" max="1553" width="11.7109375" customWidth="1"/>
    <col min="1554" max="1555" width="7.5703125" customWidth="1"/>
    <col min="1556" max="1556" width="8.5703125" customWidth="1"/>
    <col min="1557" max="1557" width="28.85546875" customWidth="1"/>
    <col min="1558" max="1558" width="11.7109375" customWidth="1"/>
    <col min="1559" max="1560" width="7.5703125" customWidth="1"/>
    <col min="1795" max="1795" width="7.28515625" customWidth="1"/>
    <col min="1796" max="1796" width="34.7109375" customWidth="1"/>
    <col min="1797" max="1797" width="10.28515625" customWidth="1"/>
    <col min="1798" max="1798" width="17.140625" customWidth="1"/>
    <col min="1799" max="1800" width="8.28515625" customWidth="1"/>
    <col min="1801" max="1801" width="10.85546875" customWidth="1"/>
    <col min="1802" max="1802" width="6.7109375" customWidth="1"/>
    <col min="1803" max="1803" width="16.140625" customWidth="1"/>
    <col min="1804" max="1804" width="40.42578125" customWidth="1"/>
    <col min="1805" max="1806" width="7.7109375" customWidth="1"/>
    <col min="1807" max="1807" width="5.7109375" customWidth="1"/>
    <col min="1808" max="1808" width="8.28515625" customWidth="1"/>
    <col min="1809" max="1809" width="11.7109375" customWidth="1"/>
    <col min="1810" max="1811" width="7.5703125" customWidth="1"/>
    <col min="1812" max="1812" width="8.5703125" customWidth="1"/>
    <col min="1813" max="1813" width="28.85546875" customWidth="1"/>
    <col min="1814" max="1814" width="11.7109375" customWidth="1"/>
    <col min="1815" max="1816" width="7.5703125" customWidth="1"/>
    <col min="2051" max="2051" width="7.28515625" customWidth="1"/>
    <col min="2052" max="2052" width="34.7109375" customWidth="1"/>
    <col min="2053" max="2053" width="10.28515625" customWidth="1"/>
    <col min="2054" max="2054" width="17.140625" customWidth="1"/>
    <col min="2055" max="2056" width="8.28515625" customWidth="1"/>
    <col min="2057" max="2057" width="10.85546875" customWidth="1"/>
    <col min="2058" max="2058" width="6.7109375" customWidth="1"/>
    <col min="2059" max="2059" width="16.140625" customWidth="1"/>
    <col min="2060" max="2060" width="40.42578125" customWidth="1"/>
    <col min="2061" max="2062" width="7.7109375" customWidth="1"/>
    <col min="2063" max="2063" width="5.7109375" customWidth="1"/>
    <col min="2064" max="2064" width="8.28515625" customWidth="1"/>
    <col min="2065" max="2065" width="11.7109375" customWidth="1"/>
    <col min="2066" max="2067" width="7.5703125" customWidth="1"/>
    <col min="2068" max="2068" width="8.5703125" customWidth="1"/>
    <col min="2069" max="2069" width="28.85546875" customWidth="1"/>
    <col min="2070" max="2070" width="11.7109375" customWidth="1"/>
    <col min="2071" max="2072" width="7.5703125" customWidth="1"/>
    <col min="2307" max="2307" width="7.28515625" customWidth="1"/>
    <col min="2308" max="2308" width="34.7109375" customWidth="1"/>
    <col min="2309" max="2309" width="10.28515625" customWidth="1"/>
    <col min="2310" max="2310" width="17.140625" customWidth="1"/>
    <col min="2311" max="2312" width="8.28515625" customWidth="1"/>
    <col min="2313" max="2313" width="10.85546875" customWidth="1"/>
    <col min="2314" max="2314" width="6.7109375" customWidth="1"/>
    <col min="2315" max="2315" width="16.140625" customWidth="1"/>
    <col min="2316" max="2316" width="40.42578125" customWidth="1"/>
    <col min="2317" max="2318" width="7.7109375" customWidth="1"/>
    <col min="2319" max="2319" width="5.7109375" customWidth="1"/>
    <col min="2320" max="2320" width="8.28515625" customWidth="1"/>
    <col min="2321" max="2321" width="11.7109375" customWidth="1"/>
    <col min="2322" max="2323" width="7.5703125" customWidth="1"/>
    <col min="2324" max="2324" width="8.5703125" customWidth="1"/>
    <col min="2325" max="2325" width="28.85546875" customWidth="1"/>
    <col min="2326" max="2326" width="11.7109375" customWidth="1"/>
    <col min="2327" max="2328" width="7.5703125" customWidth="1"/>
    <col min="2563" max="2563" width="7.28515625" customWidth="1"/>
    <col min="2564" max="2564" width="34.7109375" customWidth="1"/>
    <col min="2565" max="2565" width="10.28515625" customWidth="1"/>
    <col min="2566" max="2566" width="17.140625" customWidth="1"/>
    <col min="2567" max="2568" width="8.28515625" customWidth="1"/>
    <col min="2569" max="2569" width="10.85546875" customWidth="1"/>
    <col min="2570" max="2570" width="6.7109375" customWidth="1"/>
    <col min="2571" max="2571" width="16.140625" customWidth="1"/>
    <col min="2572" max="2572" width="40.42578125" customWidth="1"/>
    <col min="2573" max="2574" width="7.7109375" customWidth="1"/>
    <col min="2575" max="2575" width="5.7109375" customWidth="1"/>
    <col min="2576" max="2576" width="8.28515625" customWidth="1"/>
    <col min="2577" max="2577" width="11.7109375" customWidth="1"/>
    <col min="2578" max="2579" width="7.5703125" customWidth="1"/>
    <col min="2580" max="2580" width="8.5703125" customWidth="1"/>
    <col min="2581" max="2581" width="28.85546875" customWidth="1"/>
    <col min="2582" max="2582" width="11.7109375" customWidth="1"/>
    <col min="2583" max="2584" width="7.5703125" customWidth="1"/>
    <col min="2819" max="2819" width="7.28515625" customWidth="1"/>
    <col min="2820" max="2820" width="34.7109375" customWidth="1"/>
    <col min="2821" max="2821" width="10.28515625" customWidth="1"/>
    <col min="2822" max="2822" width="17.140625" customWidth="1"/>
    <col min="2823" max="2824" width="8.28515625" customWidth="1"/>
    <col min="2825" max="2825" width="10.85546875" customWidth="1"/>
    <col min="2826" max="2826" width="6.7109375" customWidth="1"/>
    <col min="2827" max="2827" width="16.140625" customWidth="1"/>
    <col min="2828" max="2828" width="40.42578125" customWidth="1"/>
    <col min="2829" max="2830" width="7.7109375" customWidth="1"/>
    <col min="2831" max="2831" width="5.7109375" customWidth="1"/>
    <col min="2832" max="2832" width="8.28515625" customWidth="1"/>
    <col min="2833" max="2833" width="11.7109375" customWidth="1"/>
    <col min="2834" max="2835" width="7.5703125" customWidth="1"/>
    <col min="2836" max="2836" width="8.5703125" customWidth="1"/>
    <col min="2837" max="2837" width="28.85546875" customWidth="1"/>
    <col min="2838" max="2838" width="11.7109375" customWidth="1"/>
    <col min="2839" max="2840" width="7.5703125" customWidth="1"/>
    <col min="3075" max="3075" width="7.28515625" customWidth="1"/>
    <col min="3076" max="3076" width="34.7109375" customWidth="1"/>
    <col min="3077" max="3077" width="10.28515625" customWidth="1"/>
    <col min="3078" max="3078" width="17.140625" customWidth="1"/>
    <col min="3079" max="3080" width="8.28515625" customWidth="1"/>
    <col min="3081" max="3081" width="10.85546875" customWidth="1"/>
    <col min="3082" max="3082" width="6.7109375" customWidth="1"/>
    <col min="3083" max="3083" width="16.140625" customWidth="1"/>
    <col min="3084" max="3084" width="40.42578125" customWidth="1"/>
    <col min="3085" max="3086" width="7.7109375" customWidth="1"/>
    <col min="3087" max="3087" width="5.7109375" customWidth="1"/>
    <col min="3088" max="3088" width="8.28515625" customWidth="1"/>
    <col min="3089" max="3089" width="11.7109375" customWidth="1"/>
    <col min="3090" max="3091" width="7.5703125" customWidth="1"/>
    <col min="3092" max="3092" width="8.5703125" customWidth="1"/>
    <col min="3093" max="3093" width="28.85546875" customWidth="1"/>
    <col min="3094" max="3094" width="11.7109375" customWidth="1"/>
    <col min="3095" max="3096" width="7.5703125" customWidth="1"/>
    <col min="3331" max="3331" width="7.28515625" customWidth="1"/>
    <col min="3332" max="3332" width="34.7109375" customWidth="1"/>
    <col min="3333" max="3333" width="10.28515625" customWidth="1"/>
    <col min="3334" max="3334" width="17.140625" customWidth="1"/>
    <col min="3335" max="3336" width="8.28515625" customWidth="1"/>
    <col min="3337" max="3337" width="10.85546875" customWidth="1"/>
    <col min="3338" max="3338" width="6.7109375" customWidth="1"/>
    <col min="3339" max="3339" width="16.140625" customWidth="1"/>
    <col min="3340" max="3340" width="40.42578125" customWidth="1"/>
    <col min="3341" max="3342" width="7.7109375" customWidth="1"/>
    <col min="3343" max="3343" width="5.7109375" customWidth="1"/>
    <col min="3344" max="3344" width="8.28515625" customWidth="1"/>
    <col min="3345" max="3345" width="11.7109375" customWidth="1"/>
    <col min="3346" max="3347" width="7.5703125" customWidth="1"/>
    <col min="3348" max="3348" width="8.5703125" customWidth="1"/>
    <col min="3349" max="3349" width="28.85546875" customWidth="1"/>
    <col min="3350" max="3350" width="11.7109375" customWidth="1"/>
    <col min="3351" max="3352" width="7.5703125" customWidth="1"/>
    <col min="3587" max="3587" width="7.28515625" customWidth="1"/>
    <col min="3588" max="3588" width="34.7109375" customWidth="1"/>
    <col min="3589" max="3589" width="10.28515625" customWidth="1"/>
    <col min="3590" max="3590" width="17.140625" customWidth="1"/>
    <col min="3591" max="3592" width="8.28515625" customWidth="1"/>
    <col min="3593" max="3593" width="10.85546875" customWidth="1"/>
    <col min="3594" max="3594" width="6.7109375" customWidth="1"/>
    <col min="3595" max="3595" width="16.140625" customWidth="1"/>
    <col min="3596" max="3596" width="40.42578125" customWidth="1"/>
    <col min="3597" max="3598" width="7.7109375" customWidth="1"/>
    <col min="3599" max="3599" width="5.7109375" customWidth="1"/>
    <col min="3600" max="3600" width="8.28515625" customWidth="1"/>
    <col min="3601" max="3601" width="11.7109375" customWidth="1"/>
    <col min="3602" max="3603" width="7.5703125" customWidth="1"/>
    <col min="3604" max="3604" width="8.5703125" customWidth="1"/>
    <col min="3605" max="3605" width="28.85546875" customWidth="1"/>
    <col min="3606" max="3606" width="11.7109375" customWidth="1"/>
    <col min="3607" max="3608" width="7.5703125" customWidth="1"/>
    <col min="3843" max="3843" width="7.28515625" customWidth="1"/>
    <col min="3844" max="3844" width="34.7109375" customWidth="1"/>
    <col min="3845" max="3845" width="10.28515625" customWidth="1"/>
    <col min="3846" max="3846" width="17.140625" customWidth="1"/>
    <col min="3847" max="3848" width="8.28515625" customWidth="1"/>
    <col min="3849" max="3849" width="10.85546875" customWidth="1"/>
    <col min="3850" max="3850" width="6.7109375" customWidth="1"/>
    <col min="3851" max="3851" width="16.140625" customWidth="1"/>
    <col min="3852" max="3852" width="40.42578125" customWidth="1"/>
    <col min="3853" max="3854" width="7.7109375" customWidth="1"/>
    <col min="3855" max="3855" width="5.7109375" customWidth="1"/>
    <col min="3856" max="3856" width="8.28515625" customWidth="1"/>
    <col min="3857" max="3857" width="11.7109375" customWidth="1"/>
    <col min="3858" max="3859" width="7.5703125" customWidth="1"/>
    <col min="3860" max="3860" width="8.5703125" customWidth="1"/>
    <col min="3861" max="3861" width="28.85546875" customWidth="1"/>
    <col min="3862" max="3862" width="11.7109375" customWidth="1"/>
    <col min="3863" max="3864" width="7.5703125" customWidth="1"/>
    <col min="4099" max="4099" width="7.28515625" customWidth="1"/>
    <col min="4100" max="4100" width="34.7109375" customWidth="1"/>
    <col min="4101" max="4101" width="10.28515625" customWidth="1"/>
    <col min="4102" max="4102" width="17.140625" customWidth="1"/>
    <col min="4103" max="4104" width="8.28515625" customWidth="1"/>
    <col min="4105" max="4105" width="10.85546875" customWidth="1"/>
    <col min="4106" max="4106" width="6.7109375" customWidth="1"/>
    <col min="4107" max="4107" width="16.140625" customWidth="1"/>
    <col min="4108" max="4108" width="40.42578125" customWidth="1"/>
    <col min="4109" max="4110" width="7.7109375" customWidth="1"/>
    <col min="4111" max="4111" width="5.7109375" customWidth="1"/>
    <col min="4112" max="4112" width="8.28515625" customWidth="1"/>
    <col min="4113" max="4113" width="11.7109375" customWidth="1"/>
    <col min="4114" max="4115" width="7.5703125" customWidth="1"/>
    <col min="4116" max="4116" width="8.5703125" customWidth="1"/>
    <col min="4117" max="4117" width="28.85546875" customWidth="1"/>
    <col min="4118" max="4118" width="11.7109375" customWidth="1"/>
    <col min="4119" max="4120" width="7.5703125" customWidth="1"/>
    <col min="4355" max="4355" width="7.28515625" customWidth="1"/>
    <col min="4356" max="4356" width="34.7109375" customWidth="1"/>
    <col min="4357" max="4357" width="10.28515625" customWidth="1"/>
    <col min="4358" max="4358" width="17.140625" customWidth="1"/>
    <col min="4359" max="4360" width="8.28515625" customWidth="1"/>
    <col min="4361" max="4361" width="10.85546875" customWidth="1"/>
    <col min="4362" max="4362" width="6.7109375" customWidth="1"/>
    <col min="4363" max="4363" width="16.140625" customWidth="1"/>
    <col min="4364" max="4364" width="40.42578125" customWidth="1"/>
    <col min="4365" max="4366" width="7.7109375" customWidth="1"/>
    <col min="4367" max="4367" width="5.7109375" customWidth="1"/>
    <col min="4368" max="4368" width="8.28515625" customWidth="1"/>
    <col min="4369" max="4369" width="11.7109375" customWidth="1"/>
    <col min="4370" max="4371" width="7.5703125" customWidth="1"/>
    <col min="4372" max="4372" width="8.5703125" customWidth="1"/>
    <col min="4373" max="4373" width="28.85546875" customWidth="1"/>
    <col min="4374" max="4374" width="11.7109375" customWidth="1"/>
    <col min="4375" max="4376" width="7.5703125" customWidth="1"/>
    <col min="4611" max="4611" width="7.28515625" customWidth="1"/>
    <col min="4612" max="4612" width="34.7109375" customWidth="1"/>
    <col min="4613" max="4613" width="10.28515625" customWidth="1"/>
    <col min="4614" max="4614" width="17.140625" customWidth="1"/>
    <col min="4615" max="4616" width="8.28515625" customWidth="1"/>
    <col min="4617" max="4617" width="10.85546875" customWidth="1"/>
    <col min="4618" max="4618" width="6.7109375" customWidth="1"/>
    <col min="4619" max="4619" width="16.140625" customWidth="1"/>
    <col min="4620" max="4620" width="40.42578125" customWidth="1"/>
    <col min="4621" max="4622" width="7.7109375" customWidth="1"/>
    <col min="4623" max="4623" width="5.7109375" customWidth="1"/>
    <col min="4624" max="4624" width="8.28515625" customWidth="1"/>
    <col min="4625" max="4625" width="11.7109375" customWidth="1"/>
    <col min="4626" max="4627" width="7.5703125" customWidth="1"/>
    <col min="4628" max="4628" width="8.5703125" customWidth="1"/>
    <col min="4629" max="4629" width="28.85546875" customWidth="1"/>
    <col min="4630" max="4630" width="11.7109375" customWidth="1"/>
    <col min="4631" max="4632" width="7.5703125" customWidth="1"/>
    <col min="4867" max="4867" width="7.28515625" customWidth="1"/>
    <col min="4868" max="4868" width="34.7109375" customWidth="1"/>
    <col min="4869" max="4869" width="10.28515625" customWidth="1"/>
    <col min="4870" max="4870" width="17.140625" customWidth="1"/>
    <col min="4871" max="4872" width="8.28515625" customWidth="1"/>
    <col min="4873" max="4873" width="10.85546875" customWidth="1"/>
    <col min="4874" max="4874" width="6.7109375" customWidth="1"/>
    <col min="4875" max="4875" width="16.140625" customWidth="1"/>
    <col min="4876" max="4876" width="40.42578125" customWidth="1"/>
    <col min="4877" max="4878" width="7.7109375" customWidth="1"/>
    <col min="4879" max="4879" width="5.7109375" customWidth="1"/>
    <col min="4880" max="4880" width="8.28515625" customWidth="1"/>
    <col min="4881" max="4881" width="11.7109375" customWidth="1"/>
    <col min="4882" max="4883" width="7.5703125" customWidth="1"/>
    <col min="4884" max="4884" width="8.5703125" customWidth="1"/>
    <col min="4885" max="4885" width="28.85546875" customWidth="1"/>
    <col min="4886" max="4886" width="11.7109375" customWidth="1"/>
    <col min="4887" max="4888" width="7.5703125" customWidth="1"/>
    <col min="5123" max="5123" width="7.28515625" customWidth="1"/>
    <col min="5124" max="5124" width="34.7109375" customWidth="1"/>
    <col min="5125" max="5125" width="10.28515625" customWidth="1"/>
    <col min="5126" max="5126" width="17.140625" customWidth="1"/>
    <col min="5127" max="5128" width="8.28515625" customWidth="1"/>
    <col min="5129" max="5129" width="10.85546875" customWidth="1"/>
    <col min="5130" max="5130" width="6.7109375" customWidth="1"/>
    <col min="5131" max="5131" width="16.140625" customWidth="1"/>
    <col min="5132" max="5132" width="40.42578125" customWidth="1"/>
    <col min="5133" max="5134" width="7.7109375" customWidth="1"/>
    <col min="5135" max="5135" width="5.7109375" customWidth="1"/>
    <col min="5136" max="5136" width="8.28515625" customWidth="1"/>
    <col min="5137" max="5137" width="11.7109375" customWidth="1"/>
    <col min="5138" max="5139" width="7.5703125" customWidth="1"/>
    <col min="5140" max="5140" width="8.5703125" customWidth="1"/>
    <col min="5141" max="5141" width="28.85546875" customWidth="1"/>
    <col min="5142" max="5142" width="11.7109375" customWidth="1"/>
    <col min="5143" max="5144" width="7.5703125" customWidth="1"/>
    <col min="5379" max="5379" width="7.28515625" customWidth="1"/>
    <col min="5380" max="5380" width="34.7109375" customWidth="1"/>
    <col min="5381" max="5381" width="10.28515625" customWidth="1"/>
    <col min="5382" max="5382" width="17.140625" customWidth="1"/>
    <col min="5383" max="5384" width="8.28515625" customWidth="1"/>
    <col min="5385" max="5385" width="10.85546875" customWidth="1"/>
    <col min="5386" max="5386" width="6.7109375" customWidth="1"/>
    <col min="5387" max="5387" width="16.140625" customWidth="1"/>
    <col min="5388" max="5388" width="40.42578125" customWidth="1"/>
    <col min="5389" max="5390" width="7.7109375" customWidth="1"/>
    <col min="5391" max="5391" width="5.7109375" customWidth="1"/>
    <col min="5392" max="5392" width="8.28515625" customWidth="1"/>
    <col min="5393" max="5393" width="11.7109375" customWidth="1"/>
    <col min="5394" max="5395" width="7.5703125" customWidth="1"/>
    <col min="5396" max="5396" width="8.5703125" customWidth="1"/>
    <col min="5397" max="5397" width="28.85546875" customWidth="1"/>
    <col min="5398" max="5398" width="11.7109375" customWidth="1"/>
    <col min="5399" max="5400" width="7.5703125" customWidth="1"/>
    <col min="5635" max="5635" width="7.28515625" customWidth="1"/>
    <col min="5636" max="5636" width="34.7109375" customWidth="1"/>
    <col min="5637" max="5637" width="10.28515625" customWidth="1"/>
    <col min="5638" max="5638" width="17.140625" customWidth="1"/>
    <col min="5639" max="5640" width="8.28515625" customWidth="1"/>
    <col min="5641" max="5641" width="10.85546875" customWidth="1"/>
    <col min="5642" max="5642" width="6.7109375" customWidth="1"/>
    <col min="5643" max="5643" width="16.140625" customWidth="1"/>
    <col min="5644" max="5644" width="40.42578125" customWidth="1"/>
    <col min="5645" max="5646" width="7.7109375" customWidth="1"/>
    <col min="5647" max="5647" width="5.7109375" customWidth="1"/>
    <col min="5648" max="5648" width="8.28515625" customWidth="1"/>
    <col min="5649" max="5649" width="11.7109375" customWidth="1"/>
    <col min="5650" max="5651" width="7.5703125" customWidth="1"/>
    <col min="5652" max="5652" width="8.5703125" customWidth="1"/>
    <col min="5653" max="5653" width="28.85546875" customWidth="1"/>
    <col min="5654" max="5654" width="11.7109375" customWidth="1"/>
    <col min="5655" max="5656" width="7.5703125" customWidth="1"/>
    <col min="5891" max="5891" width="7.28515625" customWidth="1"/>
    <col min="5892" max="5892" width="34.7109375" customWidth="1"/>
    <col min="5893" max="5893" width="10.28515625" customWidth="1"/>
    <col min="5894" max="5894" width="17.140625" customWidth="1"/>
    <col min="5895" max="5896" width="8.28515625" customWidth="1"/>
    <col min="5897" max="5897" width="10.85546875" customWidth="1"/>
    <col min="5898" max="5898" width="6.7109375" customWidth="1"/>
    <col min="5899" max="5899" width="16.140625" customWidth="1"/>
    <col min="5900" max="5900" width="40.42578125" customWidth="1"/>
    <col min="5901" max="5902" width="7.7109375" customWidth="1"/>
    <col min="5903" max="5903" width="5.7109375" customWidth="1"/>
    <col min="5904" max="5904" width="8.28515625" customWidth="1"/>
    <col min="5905" max="5905" width="11.7109375" customWidth="1"/>
    <col min="5906" max="5907" width="7.5703125" customWidth="1"/>
    <col min="5908" max="5908" width="8.5703125" customWidth="1"/>
    <col min="5909" max="5909" width="28.85546875" customWidth="1"/>
    <col min="5910" max="5910" width="11.7109375" customWidth="1"/>
    <col min="5911" max="5912" width="7.5703125" customWidth="1"/>
    <col min="6147" max="6147" width="7.28515625" customWidth="1"/>
    <col min="6148" max="6148" width="34.7109375" customWidth="1"/>
    <col min="6149" max="6149" width="10.28515625" customWidth="1"/>
    <col min="6150" max="6150" width="17.140625" customWidth="1"/>
    <col min="6151" max="6152" width="8.28515625" customWidth="1"/>
    <col min="6153" max="6153" width="10.85546875" customWidth="1"/>
    <col min="6154" max="6154" width="6.7109375" customWidth="1"/>
    <col min="6155" max="6155" width="16.140625" customWidth="1"/>
    <col min="6156" max="6156" width="40.42578125" customWidth="1"/>
    <col min="6157" max="6158" width="7.7109375" customWidth="1"/>
    <col min="6159" max="6159" width="5.7109375" customWidth="1"/>
    <col min="6160" max="6160" width="8.28515625" customWidth="1"/>
    <col min="6161" max="6161" width="11.7109375" customWidth="1"/>
    <col min="6162" max="6163" width="7.5703125" customWidth="1"/>
    <col min="6164" max="6164" width="8.5703125" customWidth="1"/>
    <col min="6165" max="6165" width="28.85546875" customWidth="1"/>
    <col min="6166" max="6166" width="11.7109375" customWidth="1"/>
    <col min="6167" max="6168" width="7.5703125" customWidth="1"/>
    <col min="6403" max="6403" width="7.28515625" customWidth="1"/>
    <col min="6404" max="6404" width="34.7109375" customWidth="1"/>
    <col min="6405" max="6405" width="10.28515625" customWidth="1"/>
    <col min="6406" max="6406" width="17.140625" customWidth="1"/>
    <col min="6407" max="6408" width="8.28515625" customWidth="1"/>
    <col min="6409" max="6409" width="10.85546875" customWidth="1"/>
    <col min="6410" max="6410" width="6.7109375" customWidth="1"/>
    <col min="6411" max="6411" width="16.140625" customWidth="1"/>
    <col min="6412" max="6412" width="40.42578125" customWidth="1"/>
    <col min="6413" max="6414" width="7.7109375" customWidth="1"/>
    <col min="6415" max="6415" width="5.7109375" customWidth="1"/>
    <col min="6416" max="6416" width="8.28515625" customWidth="1"/>
    <col min="6417" max="6417" width="11.7109375" customWidth="1"/>
    <col min="6418" max="6419" width="7.5703125" customWidth="1"/>
    <col min="6420" max="6420" width="8.5703125" customWidth="1"/>
    <col min="6421" max="6421" width="28.85546875" customWidth="1"/>
    <col min="6422" max="6422" width="11.7109375" customWidth="1"/>
    <col min="6423" max="6424" width="7.5703125" customWidth="1"/>
    <col min="6659" max="6659" width="7.28515625" customWidth="1"/>
    <col min="6660" max="6660" width="34.7109375" customWidth="1"/>
    <col min="6661" max="6661" width="10.28515625" customWidth="1"/>
    <col min="6662" max="6662" width="17.140625" customWidth="1"/>
    <col min="6663" max="6664" width="8.28515625" customWidth="1"/>
    <col min="6665" max="6665" width="10.85546875" customWidth="1"/>
    <col min="6666" max="6666" width="6.7109375" customWidth="1"/>
    <col min="6667" max="6667" width="16.140625" customWidth="1"/>
    <col min="6668" max="6668" width="40.42578125" customWidth="1"/>
    <col min="6669" max="6670" width="7.7109375" customWidth="1"/>
    <col min="6671" max="6671" width="5.7109375" customWidth="1"/>
    <col min="6672" max="6672" width="8.28515625" customWidth="1"/>
    <col min="6673" max="6673" width="11.7109375" customWidth="1"/>
    <col min="6674" max="6675" width="7.5703125" customWidth="1"/>
    <col min="6676" max="6676" width="8.5703125" customWidth="1"/>
    <col min="6677" max="6677" width="28.85546875" customWidth="1"/>
    <col min="6678" max="6678" width="11.7109375" customWidth="1"/>
    <col min="6679" max="6680" width="7.5703125" customWidth="1"/>
    <col min="6915" max="6915" width="7.28515625" customWidth="1"/>
    <col min="6916" max="6916" width="34.7109375" customWidth="1"/>
    <col min="6917" max="6917" width="10.28515625" customWidth="1"/>
    <col min="6918" max="6918" width="17.140625" customWidth="1"/>
    <col min="6919" max="6920" width="8.28515625" customWidth="1"/>
    <col min="6921" max="6921" width="10.85546875" customWidth="1"/>
    <col min="6922" max="6922" width="6.7109375" customWidth="1"/>
    <col min="6923" max="6923" width="16.140625" customWidth="1"/>
    <col min="6924" max="6924" width="40.42578125" customWidth="1"/>
    <col min="6925" max="6926" width="7.7109375" customWidth="1"/>
    <col min="6927" max="6927" width="5.7109375" customWidth="1"/>
    <col min="6928" max="6928" width="8.28515625" customWidth="1"/>
    <col min="6929" max="6929" width="11.7109375" customWidth="1"/>
    <col min="6930" max="6931" width="7.5703125" customWidth="1"/>
    <col min="6932" max="6932" width="8.5703125" customWidth="1"/>
    <col min="6933" max="6933" width="28.85546875" customWidth="1"/>
    <col min="6934" max="6934" width="11.7109375" customWidth="1"/>
    <col min="6935" max="6936" width="7.5703125" customWidth="1"/>
    <col min="7171" max="7171" width="7.28515625" customWidth="1"/>
    <col min="7172" max="7172" width="34.7109375" customWidth="1"/>
    <col min="7173" max="7173" width="10.28515625" customWidth="1"/>
    <col min="7174" max="7174" width="17.140625" customWidth="1"/>
    <col min="7175" max="7176" width="8.28515625" customWidth="1"/>
    <col min="7177" max="7177" width="10.85546875" customWidth="1"/>
    <col min="7178" max="7178" width="6.7109375" customWidth="1"/>
    <col min="7179" max="7179" width="16.140625" customWidth="1"/>
    <col min="7180" max="7180" width="40.42578125" customWidth="1"/>
    <col min="7181" max="7182" width="7.7109375" customWidth="1"/>
    <col min="7183" max="7183" width="5.7109375" customWidth="1"/>
    <col min="7184" max="7184" width="8.28515625" customWidth="1"/>
    <col min="7185" max="7185" width="11.7109375" customWidth="1"/>
    <col min="7186" max="7187" width="7.5703125" customWidth="1"/>
    <col min="7188" max="7188" width="8.5703125" customWidth="1"/>
    <col min="7189" max="7189" width="28.85546875" customWidth="1"/>
    <col min="7190" max="7190" width="11.7109375" customWidth="1"/>
    <col min="7191" max="7192" width="7.5703125" customWidth="1"/>
    <col min="7427" max="7427" width="7.28515625" customWidth="1"/>
    <col min="7428" max="7428" width="34.7109375" customWidth="1"/>
    <col min="7429" max="7429" width="10.28515625" customWidth="1"/>
    <col min="7430" max="7430" width="17.140625" customWidth="1"/>
    <col min="7431" max="7432" width="8.28515625" customWidth="1"/>
    <col min="7433" max="7433" width="10.85546875" customWidth="1"/>
    <col min="7434" max="7434" width="6.7109375" customWidth="1"/>
    <col min="7435" max="7435" width="16.140625" customWidth="1"/>
    <col min="7436" max="7436" width="40.42578125" customWidth="1"/>
    <col min="7437" max="7438" width="7.7109375" customWidth="1"/>
    <col min="7439" max="7439" width="5.7109375" customWidth="1"/>
    <col min="7440" max="7440" width="8.28515625" customWidth="1"/>
    <col min="7441" max="7441" width="11.7109375" customWidth="1"/>
    <col min="7442" max="7443" width="7.5703125" customWidth="1"/>
    <col min="7444" max="7444" width="8.5703125" customWidth="1"/>
    <col min="7445" max="7445" width="28.85546875" customWidth="1"/>
    <col min="7446" max="7446" width="11.7109375" customWidth="1"/>
    <col min="7447" max="7448" width="7.5703125" customWidth="1"/>
    <col min="7683" max="7683" width="7.28515625" customWidth="1"/>
    <col min="7684" max="7684" width="34.7109375" customWidth="1"/>
    <col min="7685" max="7685" width="10.28515625" customWidth="1"/>
    <col min="7686" max="7686" width="17.140625" customWidth="1"/>
    <col min="7687" max="7688" width="8.28515625" customWidth="1"/>
    <col min="7689" max="7689" width="10.85546875" customWidth="1"/>
    <col min="7690" max="7690" width="6.7109375" customWidth="1"/>
    <col min="7691" max="7691" width="16.140625" customWidth="1"/>
    <col min="7692" max="7692" width="40.42578125" customWidth="1"/>
    <col min="7693" max="7694" width="7.7109375" customWidth="1"/>
    <col min="7695" max="7695" width="5.7109375" customWidth="1"/>
    <col min="7696" max="7696" width="8.28515625" customWidth="1"/>
    <col min="7697" max="7697" width="11.7109375" customWidth="1"/>
    <col min="7698" max="7699" width="7.5703125" customWidth="1"/>
    <col min="7700" max="7700" width="8.5703125" customWidth="1"/>
    <col min="7701" max="7701" width="28.85546875" customWidth="1"/>
    <col min="7702" max="7702" width="11.7109375" customWidth="1"/>
    <col min="7703" max="7704" width="7.5703125" customWidth="1"/>
    <col min="7939" max="7939" width="7.28515625" customWidth="1"/>
    <col min="7940" max="7940" width="34.7109375" customWidth="1"/>
    <col min="7941" max="7941" width="10.28515625" customWidth="1"/>
    <col min="7942" max="7942" width="17.140625" customWidth="1"/>
    <col min="7943" max="7944" width="8.28515625" customWidth="1"/>
    <col min="7945" max="7945" width="10.85546875" customWidth="1"/>
    <col min="7946" max="7946" width="6.7109375" customWidth="1"/>
    <col min="7947" max="7947" width="16.140625" customWidth="1"/>
    <col min="7948" max="7948" width="40.42578125" customWidth="1"/>
    <col min="7949" max="7950" width="7.7109375" customWidth="1"/>
    <col min="7951" max="7951" width="5.7109375" customWidth="1"/>
    <col min="7952" max="7952" width="8.28515625" customWidth="1"/>
    <col min="7953" max="7953" width="11.7109375" customWidth="1"/>
    <col min="7954" max="7955" width="7.5703125" customWidth="1"/>
    <col min="7956" max="7956" width="8.5703125" customWidth="1"/>
    <col min="7957" max="7957" width="28.85546875" customWidth="1"/>
    <col min="7958" max="7958" width="11.7109375" customWidth="1"/>
    <col min="7959" max="7960" width="7.5703125" customWidth="1"/>
    <col min="8195" max="8195" width="7.28515625" customWidth="1"/>
    <col min="8196" max="8196" width="34.7109375" customWidth="1"/>
    <col min="8197" max="8197" width="10.28515625" customWidth="1"/>
    <col min="8198" max="8198" width="17.140625" customWidth="1"/>
    <col min="8199" max="8200" width="8.28515625" customWidth="1"/>
    <col min="8201" max="8201" width="10.85546875" customWidth="1"/>
    <col min="8202" max="8202" width="6.7109375" customWidth="1"/>
    <col min="8203" max="8203" width="16.140625" customWidth="1"/>
    <col min="8204" max="8204" width="40.42578125" customWidth="1"/>
    <col min="8205" max="8206" width="7.7109375" customWidth="1"/>
    <col min="8207" max="8207" width="5.7109375" customWidth="1"/>
    <col min="8208" max="8208" width="8.28515625" customWidth="1"/>
    <col min="8209" max="8209" width="11.7109375" customWidth="1"/>
    <col min="8210" max="8211" width="7.5703125" customWidth="1"/>
    <col min="8212" max="8212" width="8.5703125" customWidth="1"/>
    <col min="8213" max="8213" width="28.85546875" customWidth="1"/>
    <col min="8214" max="8214" width="11.7109375" customWidth="1"/>
    <col min="8215" max="8216" width="7.5703125" customWidth="1"/>
    <col min="8451" max="8451" width="7.28515625" customWidth="1"/>
    <col min="8452" max="8452" width="34.7109375" customWidth="1"/>
    <col min="8453" max="8453" width="10.28515625" customWidth="1"/>
    <col min="8454" max="8454" width="17.140625" customWidth="1"/>
    <col min="8455" max="8456" width="8.28515625" customWidth="1"/>
    <col min="8457" max="8457" width="10.85546875" customWidth="1"/>
    <col min="8458" max="8458" width="6.7109375" customWidth="1"/>
    <col min="8459" max="8459" width="16.140625" customWidth="1"/>
    <col min="8460" max="8460" width="40.42578125" customWidth="1"/>
    <col min="8461" max="8462" width="7.7109375" customWidth="1"/>
    <col min="8463" max="8463" width="5.7109375" customWidth="1"/>
    <col min="8464" max="8464" width="8.28515625" customWidth="1"/>
    <col min="8465" max="8465" width="11.7109375" customWidth="1"/>
    <col min="8466" max="8467" width="7.5703125" customWidth="1"/>
    <col min="8468" max="8468" width="8.5703125" customWidth="1"/>
    <col min="8469" max="8469" width="28.85546875" customWidth="1"/>
    <col min="8470" max="8470" width="11.7109375" customWidth="1"/>
    <col min="8471" max="8472" width="7.5703125" customWidth="1"/>
    <col min="8707" max="8707" width="7.28515625" customWidth="1"/>
    <col min="8708" max="8708" width="34.7109375" customWidth="1"/>
    <col min="8709" max="8709" width="10.28515625" customWidth="1"/>
    <col min="8710" max="8710" width="17.140625" customWidth="1"/>
    <col min="8711" max="8712" width="8.28515625" customWidth="1"/>
    <col min="8713" max="8713" width="10.85546875" customWidth="1"/>
    <col min="8714" max="8714" width="6.7109375" customWidth="1"/>
    <col min="8715" max="8715" width="16.140625" customWidth="1"/>
    <col min="8716" max="8716" width="40.42578125" customWidth="1"/>
    <col min="8717" max="8718" width="7.7109375" customWidth="1"/>
    <col min="8719" max="8719" width="5.7109375" customWidth="1"/>
    <col min="8720" max="8720" width="8.28515625" customWidth="1"/>
    <col min="8721" max="8721" width="11.7109375" customWidth="1"/>
    <col min="8722" max="8723" width="7.5703125" customWidth="1"/>
    <col min="8724" max="8724" width="8.5703125" customWidth="1"/>
    <col min="8725" max="8725" width="28.85546875" customWidth="1"/>
    <col min="8726" max="8726" width="11.7109375" customWidth="1"/>
    <col min="8727" max="8728" width="7.5703125" customWidth="1"/>
    <col min="8963" max="8963" width="7.28515625" customWidth="1"/>
    <col min="8964" max="8964" width="34.7109375" customWidth="1"/>
    <col min="8965" max="8965" width="10.28515625" customWidth="1"/>
    <col min="8966" max="8966" width="17.140625" customWidth="1"/>
    <col min="8967" max="8968" width="8.28515625" customWidth="1"/>
    <col min="8969" max="8969" width="10.85546875" customWidth="1"/>
    <col min="8970" max="8970" width="6.7109375" customWidth="1"/>
    <col min="8971" max="8971" width="16.140625" customWidth="1"/>
    <col min="8972" max="8972" width="40.42578125" customWidth="1"/>
    <col min="8973" max="8974" width="7.7109375" customWidth="1"/>
    <col min="8975" max="8975" width="5.7109375" customWidth="1"/>
    <col min="8976" max="8976" width="8.28515625" customWidth="1"/>
    <col min="8977" max="8977" width="11.7109375" customWidth="1"/>
    <col min="8978" max="8979" width="7.5703125" customWidth="1"/>
    <col min="8980" max="8980" width="8.5703125" customWidth="1"/>
    <col min="8981" max="8981" width="28.85546875" customWidth="1"/>
    <col min="8982" max="8982" width="11.7109375" customWidth="1"/>
    <col min="8983" max="8984" width="7.5703125" customWidth="1"/>
    <col min="9219" max="9219" width="7.28515625" customWidth="1"/>
    <col min="9220" max="9220" width="34.7109375" customWidth="1"/>
    <col min="9221" max="9221" width="10.28515625" customWidth="1"/>
    <col min="9222" max="9222" width="17.140625" customWidth="1"/>
    <col min="9223" max="9224" width="8.28515625" customWidth="1"/>
    <col min="9225" max="9225" width="10.85546875" customWidth="1"/>
    <col min="9226" max="9226" width="6.7109375" customWidth="1"/>
    <col min="9227" max="9227" width="16.140625" customWidth="1"/>
    <col min="9228" max="9228" width="40.42578125" customWidth="1"/>
    <col min="9229" max="9230" width="7.7109375" customWidth="1"/>
    <col min="9231" max="9231" width="5.7109375" customWidth="1"/>
    <col min="9232" max="9232" width="8.28515625" customWidth="1"/>
    <col min="9233" max="9233" width="11.7109375" customWidth="1"/>
    <col min="9234" max="9235" width="7.5703125" customWidth="1"/>
    <col min="9236" max="9236" width="8.5703125" customWidth="1"/>
    <col min="9237" max="9237" width="28.85546875" customWidth="1"/>
    <col min="9238" max="9238" width="11.7109375" customWidth="1"/>
    <col min="9239" max="9240" width="7.5703125" customWidth="1"/>
    <col min="9475" max="9475" width="7.28515625" customWidth="1"/>
    <col min="9476" max="9476" width="34.7109375" customWidth="1"/>
    <col min="9477" max="9477" width="10.28515625" customWidth="1"/>
    <col min="9478" max="9478" width="17.140625" customWidth="1"/>
    <col min="9479" max="9480" width="8.28515625" customWidth="1"/>
    <col min="9481" max="9481" width="10.85546875" customWidth="1"/>
    <col min="9482" max="9482" width="6.7109375" customWidth="1"/>
    <col min="9483" max="9483" width="16.140625" customWidth="1"/>
    <col min="9484" max="9484" width="40.42578125" customWidth="1"/>
    <col min="9485" max="9486" width="7.7109375" customWidth="1"/>
    <col min="9487" max="9487" width="5.7109375" customWidth="1"/>
    <col min="9488" max="9488" width="8.28515625" customWidth="1"/>
    <col min="9489" max="9489" width="11.7109375" customWidth="1"/>
    <col min="9490" max="9491" width="7.5703125" customWidth="1"/>
    <col min="9492" max="9492" width="8.5703125" customWidth="1"/>
    <col min="9493" max="9493" width="28.85546875" customWidth="1"/>
    <col min="9494" max="9494" width="11.7109375" customWidth="1"/>
    <col min="9495" max="9496" width="7.5703125" customWidth="1"/>
    <col min="9731" max="9731" width="7.28515625" customWidth="1"/>
    <col min="9732" max="9732" width="34.7109375" customWidth="1"/>
    <col min="9733" max="9733" width="10.28515625" customWidth="1"/>
    <col min="9734" max="9734" width="17.140625" customWidth="1"/>
    <col min="9735" max="9736" width="8.28515625" customWidth="1"/>
    <col min="9737" max="9737" width="10.85546875" customWidth="1"/>
    <col min="9738" max="9738" width="6.7109375" customWidth="1"/>
    <col min="9739" max="9739" width="16.140625" customWidth="1"/>
    <col min="9740" max="9740" width="40.42578125" customWidth="1"/>
    <col min="9741" max="9742" width="7.7109375" customWidth="1"/>
    <col min="9743" max="9743" width="5.7109375" customWidth="1"/>
    <col min="9744" max="9744" width="8.28515625" customWidth="1"/>
    <col min="9745" max="9745" width="11.7109375" customWidth="1"/>
    <col min="9746" max="9747" width="7.5703125" customWidth="1"/>
    <col min="9748" max="9748" width="8.5703125" customWidth="1"/>
    <col min="9749" max="9749" width="28.85546875" customWidth="1"/>
    <col min="9750" max="9750" width="11.7109375" customWidth="1"/>
    <col min="9751" max="9752" width="7.5703125" customWidth="1"/>
    <col min="9987" max="9987" width="7.28515625" customWidth="1"/>
    <col min="9988" max="9988" width="34.7109375" customWidth="1"/>
    <col min="9989" max="9989" width="10.28515625" customWidth="1"/>
    <col min="9990" max="9990" width="17.140625" customWidth="1"/>
    <col min="9991" max="9992" width="8.28515625" customWidth="1"/>
    <col min="9993" max="9993" width="10.85546875" customWidth="1"/>
    <col min="9994" max="9994" width="6.7109375" customWidth="1"/>
    <col min="9995" max="9995" width="16.140625" customWidth="1"/>
    <col min="9996" max="9996" width="40.42578125" customWidth="1"/>
    <col min="9997" max="9998" width="7.7109375" customWidth="1"/>
    <col min="9999" max="9999" width="5.7109375" customWidth="1"/>
    <col min="10000" max="10000" width="8.28515625" customWidth="1"/>
    <col min="10001" max="10001" width="11.7109375" customWidth="1"/>
    <col min="10002" max="10003" width="7.5703125" customWidth="1"/>
    <col min="10004" max="10004" width="8.5703125" customWidth="1"/>
    <col min="10005" max="10005" width="28.85546875" customWidth="1"/>
    <col min="10006" max="10006" width="11.7109375" customWidth="1"/>
    <col min="10007" max="10008" width="7.5703125" customWidth="1"/>
    <col min="10243" max="10243" width="7.28515625" customWidth="1"/>
    <col min="10244" max="10244" width="34.7109375" customWidth="1"/>
    <col min="10245" max="10245" width="10.28515625" customWidth="1"/>
    <col min="10246" max="10246" width="17.140625" customWidth="1"/>
    <col min="10247" max="10248" width="8.28515625" customWidth="1"/>
    <col min="10249" max="10249" width="10.85546875" customWidth="1"/>
    <col min="10250" max="10250" width="6.7109375" customWidth="1"/>
    <col min="10251" max="10251" width="16.140625" customWidth="1"/>
    <col min="10252" max="10252" width="40.42578125" customWidth="1"/>
    <col min="10253" max="10254" width="7.7109375" customWidth="1"/>
    <col min="10255" max="10255" width="5.7109375" customWidth="1"/>
    <col min="10256" max="10256" width="8.28515625" customWidth="1"/>
    <col min="10257" max="10257" width="11.7109375" customWidth="1"/>
    <col min="10258" max="10259" width="7.5703125" customWidth="1"/>
    <col min="10260" max="10260" width="8.5703125" customWidth="1"/>
    <col min="10261" max="10261" width="28.85546875" customWidth="1"/>
    <col min="10262" max="10262" width="11.7109375" customWidth="1"/>
    <col min="10263" max="10264" width="7.5703125" customWidth="1"/>
    <col min="10499" max="10499" width="7.28515625" customWidth="1"/>
    <col min="10500" max="10500" width="34.7109375" customWidth="1"/>
    <col min="10501" max="10501" width="10.28515625" customWidth="1"/>
    <col min="10502" max="10502" width="17.140625" customWidth="1"/>
    <col min="10503" max="10504" width="8.28515625" customWidth="1"/>
    <col min="10505" max="10505" width="10.85546875" customWidth="1"/>
    <col min="10506" max="10506" width="6.7109375" customWidth="1"/>
    <col min="10507" max="10507" width="16.140625" customWidth="1"/>
    <col min="10508" max="10508" width="40.42578125" customWidth="1"/>
    <col min="10509" max="10510" width="7.7109375" customWidth="1"/>
    <col min="10511" max="10511" width="5.7109375" customWidth="1"/>
    <col min="10512" max="10512" width="8.28515625" customWidth="1"/>
    <col min="10513" max="10513" width="11.7109375" customWidth="1"/>
    <col min="10514" max="10515" width="7.5703125" customWidth="1"/>
    <col min="10516" max="10516" width="8.5703125" customWidth="1"/>
    <col min="10517" max="10517" width="28.85546875" customWidth="1"/>
    <col min="10518" max="10518" width="11.7109375" customWidth="1"/>
    <col min="10519" max="10520" width="7.5703125" customWidth="1"/>
    <col min="10755" max="10755" width="7.28515625" customWidth="1"/>
    <col min="10756" max="10756" width="34.7109375" customWidth="1"/>
    <col min="10757" max="10757" width="10.28515625" customWidth="1"/>
    <col min="10758" max="10758" width="17.140625" customWidth="1"/>
    <col min="10759" max="10760" width="8.28515625" customWidth="1"/>
    <col min="10761" max="10761" width="10.85546875" customWidth="1"/>
    <col min="10762" max="10762" width="6.7109375" customWidth="1"/>
    <col min="10763" max="10763" width="16.140625" customWidth="1"/>
    <col min="10764" max="10764" width="40.42578125" customWidth="1"/>
    <col min="10765" max="10766" width="7.7109375" customWidth="1"/>
    <col min="10767" max="10767" width="5.7109375" customWidth="1"/>
    <col min="10768" max="10768" width="8.28515625" customWidth="1"/>
    <col min="10769" max="10769" width="11.7109375" customWidth="1"/>
    <col min="10770" max="10771" width="7.5703125" customWidth="1"/>
    <col min="10772" max="10772" width="8.5703125" customWidth="1"/>
    <col min="10773" max="10773" width="28.85546875" customWidth="1"/>
    <col min="10774" max="10774" width="11.7109375" customWidth="1"/>
    <col min="10775" max="10776" width="7.5703125" customWidth="1"/>
    <col min="11011" max="11011" width="7.28515625" customWidth="1"/>
    <col min="11012" max="11012" width="34.7109375" customWidth="1"/>
    <col min="11013" max="11013" width="10.28515625" customWidth="1"/>
    <col min="11014" max="11014" width="17.140625" customWidth="1"/>
    <col min="11015" max="11016" width="8.28515625" customWidth="1"/>
    <col min="11017" max="11017" width="10.85546875" customWidth="1"/>
    <col min="11018" max="11018" width="6.7109375" customWidth="1"/>
    <col min="11019" max="11019" width="16.140625" customWidth="1"/>
    <col min="11020" max="11020" width="40.42578125" customWidth="1"/>
    <col min="11021" max="11022" width="7.7109375" customWidth="1"/>
    <col min="11023" max="11023" width="5.7109375" customWidth="1"/>
    <col min="11024" max="11024" width="8.28515625" customWidth="1"/>
    <col min="11025" max="11025" width="11.7109375" customWidth="1"/>
    <col min="11026" max="11027" width="7.5703125" customWidth="1"/>
    <col min="11028" max="11028" width="8.5703125" customWidth="1"/>
    <col min="11029" max="11029" width="28.85546875" customWidth="1"/>
    <col min="11030" max="11030" width="11.7109375" customWidth="1"/>
    <col min="11031" max="11032" width="7.5703125" customWidth="1"/>
    <col min="11267" max="11267" width="7.28515625" customWidth="1"/>
    <col min="11268" max="11268" width="34.7109375" customWidth="1"/>
    <col min="11269" max="11269" width="10.28515625" customWidth="1"/>
    <col min="11270" max="11270" width="17.140625" customWidth="1"/>
    <col min="11271" max="11272" width="8.28515625" customWidth="1"/>
    <col min="11273" max="11273" width="10.85546875" customWidth="1"/>
    <col min="11274" max="11274" width="6.7109375" customWidth="1"/>
    <col min="11275" max="11275" width="16.140625" customWidth="1"/>
    <col min="11276" max="11276" width="40.42578125" customWidth="1"/>
    <col min="11277" max="11278" width="7.7109375" customWidth="1"/>
    <col min="11279" max="11279" width="5.7109375" customWidth="1"/>
    <col min="11280" max="11280" width="8.28515625" customWidth="1"/>
    <col min="11281" max="11281" width="11.7109375" customWidth="1"/>
    <col min="11282" max="11283" width="7.5703125" customWidth="1"/>
    <col min="11284" max="11284" width="8.5703125" customWidth="1"/>
    <col min="11285" max="11285" width="28.85546875" customWidth="1"/>
    <col min="11286" max="11286" width="11.7109375" customWidth="1"/>
    <col min="11287" max="11288" width="7.5703125" customWidth="1"/>
    <col min="11523" max="11523" width="7.28515625" customWidth="1"/>
    <col min="11524" max="11524" width="34.7109375" customWidth="1"/>
    <col min="11525" max="11525" width="10.28515625" customWidth="1"/>
    <col min="11526" max="11526" width="17.140625" customWidth="1"/>
    <col min="11527" max="11528" width="8.28515625" customWidth="1"/>
    <col min="11529" max="11529" width="10.85546875" customWidth="1"/>
    <col min="11530" max="11530" width="6.7109375" customWidth="1"/>
    <col min="11531" max="11531" width="16.140625" customWidth="1"/>
    <col min="11532" max="11532" width="40.42578125" customWidth="1"/>
    <col min="11533" max="11534" width="7.7109375" customWidth="1"/>
    <col min="11535" max="11535" width="5.7109375" customWidth="1"/>
    <col min="11536" max="11536" width="8.28515625" customWidth="1"/>
    <col min="11537" max="11537" width="11.7109375" customWidth="1"/>
    <col min="11538" max="11539" width="7.5703125" customWidth="1"/>
    <col min="11540" max="11540" width="8.5703125" customWidth="1"/>
    <col min="11541" max="11541" width="28.85546875" customWidth="1"/>
    <col min="11542" max="11542" width="11.7109375" customWidth="1"/>
    <col min="11543" max="11544" width="7.5703125" customWidth="1"/>
    <col min="11779" max="11779" width="7.28515625" customWidth="1"/>
    <col min="11780" max="11780" width="34.7109375" customWidth="1"/>
    <col min="11781" max="11781" width="10.28515625" customWidth="1"/>
    <col min="11782" max="11782" width="17.140625" customWidth="1"/>
    <col min="11783" max="11784" width="8.28515625" customWidth="1"/>
    <col min="11785" max="11785" width="10.85546875" customWidth="1"/>
    <col min="11786" max="11786" width="6.7109375" customWidth="1"/>
    <col min="11787" max="11787" width="16.140625" customWidth="1"/>
    <col min="11788" max="11788" width="40.42578125" customWidth="1"/>
    <col min="11789" max="11790" width="7.7109375" customWidth="1"/>
    <col min="11791" max="11791" width="5.7109375" customWidth="1"/>
    <col min="11792" max="11792" width="8.28515625" customWidth="1"/>
    <col min="11793" max="11793" width="11.7109375" customWidth="1"/>
    <col min="11794" max="11795" width="7.5703125" customWidth="1"/>
    <col min="11796" max="11796" width="8.5703125" customWidth="1"/>
    <col min="11797" max="11797" width="28.85546875" customWidth="1"/>
    <col min="11798" max="11798" width="11.7109375" customWidth="1"/>
    <col min="11799" max="11800" width="7.5703125" customWidth="1"/>
    <col min="12035" max="12035" width="7.28515625" customWidth="1"/>
    <col min="12036" max="12036" width="34.7109375" customWidth="1"/>
    <col min="12037" max="12037" width="10.28515625" customWidth="1"/>
    <col min="12038" max="12038" width="17.140625" customWidth="1"/>
    <col min="12039" max="12040" width="8.28515625" customWidth="1"/>
    <col min="12041" max="12041" width="10.85546875" customWidth="1"/>
    <col min="12042" max="12042" width="6.7109375" customWidth="1"/>
    <col min="12043" max="12043" width="16.140625" customWidth="1"/>
    <col min="12044" max="12044" width="40.42578125" customWidth="1"/>
    <col min="12045" max="12046" width="7.7109375" customWidth="1"/>
    <col min="12047" max="12047" width="5.7109375" customWidth="1"/>
    <col min="12048" max="12048" width="8.28515625" customWidth="1"/>
    <col min="12049" max="12049" width="11.7109375" customWidth="1"/>
    <col min="12050" max="12051" width="7.5703125" customWidth="1"/>
    <col min="12052" max="12052" width="8.5703125" customWidth="1"/>
    <col min="12053" max="12053" width="28.85546875" customWidth="1"/>
    <col min="12054" max="12054" width="11.7109375" customWidth="1"/>
    <col min="12055" max="12056" width="7.5703125" customWidth="1"/>
    <col min="12291" max="12291" width="7.28515625" customWidth="1"/>
    <col min="12292" max="12292" width="34.7109375" customWidth="1"/>
    <col min="12293" max="12293" width="10.28515625" customWidth="1"/>
    <col min="12294" max="12294" width="17.140625" customWidth="1"/>
    <col min="12295" max="12296" width="8.28515625" customWidth="1"/>
    <col min="12297" max="12297" width="10.85546875" customWidth="1"/>
    <col min="12298" max="12298" width="6.7109375" customWidth="1"/>
    <col min="12299" max="12299" width="16.140625" customWidth="1"/>
    <col min="12300" max="12300" width="40.42578125" customWidth="1"/>
    <col min="12301" max="12302" width="7.7109375" customWidth="1"/>
    <col min="12303" max="12303" width="5.7109375" customWidth="1"/>
    <col min="12304" max="12304" width="8.28515625" customWidth="1"/>
    <col min="12305" max="12305" width="11.7109375" customWidth="1"/>
    <col min="12306" max="12307" width="7.5703125" customWidth="1"/>
    <col min="12308" max="12308" width="8.5703125" customWidth="1"/>
    <col min="12309" max="12309" width="28.85546875" customWidth="1"/>
    <col min="12310" max="12310" width="11.7109375" customWidth="1"/>
    <col min="12311" max="12312" width="7.5703125" customWidth="1"/>
    <col min="12547" max="12547" width="7.28515625" customWidth="1"/>
    <col min="12548" max="12548" width="34.7109375" customWidth="1"/>
    <col min="12549" max="12549" width="10.28515625" customWidth="1"/>
    <col min="12550" max="12550" width="17.140625" customWidth="1"/>
    <col min="12551" max="12552" width="8.28515625" customWidth="1"/>
    <col min="12553" max="12553" width="10.85546875" customWidth="1"/>
    <col min="12554" max="12554" width="6.7109375" customWidth="1"/>
    <col min="12555" max="12555" width="16.140625" customWidth="1"/>
    <col min="12556" max="12556" width="40.42578125" customWidth="1"/>
    <col min="12557" max="12558" width="7.7109375" customWidth="1"/>
    <col min="12559" max="12559" width="5.7109375" customWidth="1"/>
    <col min="12560" max="12560" width="8.28515625" customWidth="1"/>
    <col min="12561" max="12561" width="11.7109375" customWidth="1"/>
    <col min="12562" max="12563" width="7.5703125" customWidth="1"/>
    <col min="12564" max="12564" width="8.5703125" customWidth="1"/>
    <col min="12565" max="12565" width="28.85546875" customWidth="1"/>
    <col min="12566" max="12566" width="11.7109375" customWidth="1"/>
    <col min="12567" max="12568" width="7.5703125" customWidth="1"/>
    <col min="12803" max="12803" width="7.28515625" customWidth="1"/>
    <col min="12804" max="12804" width="34.7109375" customWidth="1"/>
    <col min="12805" max="12805" width="10.28515625" customWidth="1"/>
    <col min="12806" max="12806" width="17.140625" customWidth="1"/>
    <col min="12807" max="12808" width="8.28515625" customWidth="1"/>
    <col min="12809" max="12809" width="10.85546875" customWidth="1"/>
    <col min="12810" max="12810" width="6.7109375" customWidth="1"/>
    <col min="12811" max="12811" width="16.140625" customWidth="1"/>
    <col min="12812" max="12812" width="40.42578125" customWidth="1"/>
    <col min="12813" max="12814" width="7.7109375" customWidth="1"/>
    <col min="12815" max="12815" width="5.7109375" customWidth="1"/>
    <col min="12816" max="12816" width="8.28515625" customWidth="1"/>
    <col min="12817" max="12817" width="11.7109375" customWidth="1"/>
    <col min="12818" max="12819" width="7.5703125" customWidth="1"/>
    <col min="12820" max="12820" width="8.5703125" customWidth="1"/>
    <col min="12821" max="12821" width="28.85546875" customWidth="1"/>
    <col min="12822" max="12822" width="11.7109375" customWidth="1"/>
    <col min="12823" max="12824" width="7.5703125" customWidth="1"/>
    <col min="13059" max="13059" width="7.28515625" customWidth="1"/>
    <col min="13060" max="13060" width="34.7109375" customWidth="1"/>
    <col min="13061" max="13061" width="10.28515625" customWidth="1"/>
    <col min="13062" max="13062" width="17.140625" customWidth="1"/>
    <col min="13063" max="13064" width="8.28515625" customWidth="1"/>
    <col min="13065" max="13065" width="10.85546875" customWidth="1"/>
    <col min="13066" max="13066" width="6.7109375" customWidth="1"/>
    <col min="13067" max="13067" width="16.140625" customWidth="1"/>
    <col min="13068" max="13068" width="40.42578125" customWidth="1"/>
    <col min="13069" max="13070" width="7.7109375" customWidth="1"/>
    <col min="13071" max="13071" width="5.7109375" customWidth="1"/>
    <col min="13072" max="13072" width="8.28515625" customWidth="1"/>
    <col min="13073" max="13073" width="11.7109375" customWidth="1"/>
    <col min="13074" max="13075" width="7.5703125" customWidth="1"/>
    <col min="13076" max="13076" width="8.5703125" customWidth="1"/>
    <col min="13077" max="13077" width="28.85546875" customWidth="1"/>
    <col min="13078" max="13078" width="11.7109375" customWidth="1"/>
    <col min="13079" max="13080" width="7.5703125" customWidth="1"/>
    <col min="13315" max="13315" width="7.28515625" customWidth="1"/>
    <col min="13316" max="13316" width="34.7109375" customWidth="1"/>
    <col min="13317" max="13317" width="10.28515625" customWidth="1"/>
    <col min="13318" max="13318" width="17.140625" customWidth="1"/>
    <col min="13319" max="13320" width="8.28515625" customWidth="1"/>
    <col min="13321" max="13321" width="10.85546875" customWidth="1"/>
    <col min="13322" max="13322" width="6.7109375" customWidth="1"/>
    <col min="13323" max="13323" width="16.140625" customWidth="1"/>
    <col min="13324" max="13324" width="40.42578125" customWidth="1"/>
    <col min="13325" max="13326" width="7.7109375" customWidth="1"/>
    <col min="13327" max="13327" width="5.7109375" customWidth="1"/>
    <col min="13328" max="13328" width="8.28515625" customWidth="1"/>
    <col min="13329" max="13329" width="11.7109375" customWidth="1"/>
    <col min="13330" max="13331" width="7.5703125" customWidth="1"/>
    <col min="13332" max="13332" width="8.5703125" customWidth="1"/>
    <col min="13333" max="13333" width="28.85546875" customWidth="1"/>
    <col min="13334" max="13334" width="11.7109375" customWidth="1"/>
    <col min="13335" max="13336" width="7.5703125" customWidth="1"/>
    <col min="13571" max="13571" width="7.28515625" customWidth="1"/>
    <col min="13572" max="13572" width="34.7109375" customWidth="1"/>
    <col min="13573" max="13573" width="10.28515625" customWidth="1"/>
    <col min="13574" max="13574" width="17.140625" customWidth="1"/>
    <col min="13575" max="13576" width="8.28515625" customWidth="1"/>
    <col min="13577" max="13577" width="10.85546875" customWidth="1"/>
    <col min="13578" max="13578" width="6.7109375" customWidth="1"/>
    <col min="13579" max="13579" width="16.140625" customWidth="1"/>
    <col min="13580" max="13580" width="40.42578125" customWidth="1"/>
    <col min="13581" max="13582" width="7.7109375" customWidth="1"/>
    <col min="13583" max="13583" width="5.7109375" customWidth="1"/>
    <col min="13584" max="13584" width="8.28515625" customWidth="1"/>
    <col min="13585" max="13585" width="11.7109375" customWidth="1"/>
    <col min="13586" max="13587" width="7.5703125" customWidth="1"/>
    <col min="13588" max="13588" width="8.5703125" customWidth="1"/>
    <col min="13589" max="13589" width="28.85546875" customWidth="1"/>
    <col min="13590" max="13590" width="11.7109375" customWidth="1"/>
    <col min="13591" max="13592" width="7.5703125" customWidth="1"/>
    <col min="13827" max="13827" width="7.28515625" customWidth="1"/>
    <col min="13828" max="13828" width="34.7109375" customWidth="1"/>
    <col min="13829" max="13829" width="10.28515625" customWidth="1"/>
    <col min="13830" max="13830" width="17.140625" customWidth="1"/>
    <col min="13831" max="13832" width="8.28515625" customWidth="1"/>
    <col min="13833" max="13833" width="10.85546875" customWidth="1"/>
    <col min="13834" max="13834" width="6.7109375" customWidth="1"/>
    <col min="13835" max="13835" width="16.140625" customWidth="1"/>
    <col min="13836" max="13836" width="40.42578125" customWidth="1"/>
    <col min="13837" max="13838" width="7.7109375" customWidth="1"/>
    <col min="13839" max="13839" width="5.7109375" customWidth="1"/>
    <col min="13840" max="13840" width="8.28515625" customWidth="1"/>
    <col min="13841" max="13841" width="11.7109375" customWidth="1"/>
    <col min="13842" max="13843" width="7.5703125" customWidth="1"/>
    <col min="13844" max="13844" width="8.5703125" customWidth="1"/>
    <col min="13845" max="13845" width="28.85546875" customWidth="1"/>
    <col min="13846" max="13846" width="11.7109375" customWidth="1"/>
    <col min="13847" max="13848" width="7.5703125" customWidth="1"/>
    <col min="14083" max="14083" width="7.28515625" customWidth="1"/>
    <col min="14084" max="14084" width="34.7109375" customWidth="1"/>
    <col min="14085" max="14085" width="10.28515625" customWidth="1"/>
    <col min="14086" max="14086" width="17.140625" customWidth="1"/>
    <col min="14087" max="14088" width="8.28515625" customWidth="1"/>
    <col min="14089" max="14089" width="10.85546875" customWidth="1"/>
    <col min="14090" max="14090" width="6.7109375" customWidth="1"/>
    <col min="14091" max="14091" width="16.140625" customWidth="1"/>
    <col min="14092" max="14092" width="40.42578125" customWidth="1"/>
    <col min="14093" max="14094" width="7.7109375" customWidth="1"/>
    <col min="14095" max="14095" width="5.7109375" customWidth="1"/>
    <col min="14096" max="14096" width="8.28515625" customWidth="1"/>
    <col min="14097" max="14097" width="11.7109375" customWidth="1"/>
    <col min="14098" max="14099" width="7.5703125" customWidth="1"/>
    <col min="14100" max="14100" width="8.5703125" customWidth="1"/>
    <col min="14101" max="14101" width="28.85546875" customWidth="1"/>
    <col min="14102" max="14102" width="11.7109375" customWidth="1"/>
    <col min="14103" max="14104" width="7.5703125" customWidth="1"/>
    <col min="14339" max="14339" width="7.28515625" customWidth="1"/>
    <col min="14340" max="14340" width="34.7109375" customWidth="1"/>
    <col min="14341" max="14341" width="10.28515625" customWidth="1"/>
    <col min="14342" max="14342" width="17.140625" customWidth="1"/>
    <col min="14343" max="14344" width="8.28515625" customWidth="1"/>
    <col min="14345" max="14345" width="10.85546875" customWidth="1"/>
    <col min="14346" max="14346" width="6.7109375" customWidth="1"/>
    <col min="14347" max="14347" width="16.140625" customWidth="1"/>
    <col min="14348" max="14348" width="40.42578125" customWidth="1"/>
    <col min="14349" max="14350" width="7.7109375" customWidth="1"/>
    <col min="14351" max="14351" width="5.7109375" customWidth="1"/>
    <col min="14352" max="14352" width="8.28515625" customWidth="1"/>
    <col min="14353" max="14353" width="11.7109375" customWidth="1"/>
    <col min="14354" max="14355" width="7.5703125" customWidth="1"/>
    <col min="14356" max="14356" width="8.5703125" customWidth="1"/>
    <col min="14357" max="14357" width="28.85546875" customWidth="1"/>
    <col min="14358" max="14358" width="11.7109375" customWidth="1"/>
    <col min="14359" max="14360" width="7.5703125" customWidth="1"/>
    <col min="14595" max="14595" width="7.28515625" customWidth="1"/>
    <col min="14596" max="14596" width="34.7109375" customWidth="1"/>
    <col min="14597" max="14597" width="10.28515625" customWidth="1"/>
    <col min="14598" max="14598" width="17.140625" customWidth="1"/>
    <col min="14599" max="14600" width="8.28515625" customWidth="1"/>
    <col min="14601" max="14601" width="10.85546875" customWidth="1"/>
    <col min="14602" max="14602" width="6.7109375" customWidth="1"/>
    <col min="14603" max="14603" width="16.140625" customWidth="1"/>
    <col min="14604" max="14604" width="40.42578125" customWidth="1"/>
    <col min="14605" max="14606" width="7.7109375" customWidth="1"/>
    <col min="14607" max="14607" width="5.7109375" customWidth="1"/>
    <col min="14608" max="14608" width="8.28515625" customWidth="1"/>
    <col min="14609" max="14609" width="11.7109375" customWidth="1"/>
    <col min="14610" max="14611" width="7.5703125" customWidth="1"/>
    <col min="14612" max="14612" width="8.5703125" customWidth="1"/>
    <col min="14613" max="14613" width="28.85546875" customWidth="1"/>
    <col min="14614" max="14614" width="11.7109375" customWidth="1"/>
    <col min="14615" max="14616" width="7.5703125" customWidth="1"/>
    <col min="14851" max="14851" width="7.28515625" customWidth="1"/>
    <col min="14852" max="14852" width="34.7109375" customWidth="1"/>
    <col min="14853" max="14853" width="10.28515625" customWidth="1"/>
    <col min="14854" max="14854" width="17.140625" customWidth="1"/>
    <col min="14855" max="14856" width="8.28515625" customWidth="1"/>
    <col min="14857" max="14857" width="10.85546875" customWidth="1"/>
    <col min="14858" max="14858" width="6.7109375" customWidth="1"/>
    <col min="14859" max="14859" width="16.140625" customWidth="1"/>
    <col min="14860" max="14860" width="40.42578125" customWidth="1"/>
    <col min="14861" max="14862" width="7.7109375" customWidth="1"/>
    <col min="14863" max="14863" width="5.7109375" customWidth="1"/>
    <col min="14864" max="14864" width="8.28515625" customWidth="1"/>
    <col min="14865" max="14865" width="11.7109375" customWidth="1"/>
    <col min="14866" max="14867" width="7.5703125" customWidth="1"/>
    <col min="14868" max="14868" width="8.5703125" customWidth="1"/>
    <col min="14869" max="14869" width="28.85546875" customWidth="1"/>
    <col min="14870" max="14870" width="11.7109375" customWidth="1"/>
    <col min="14871" max="14872" width="7.5703125" customWidth="1"/>
    <col min="15107" max="15107" width="7.28515625" customWidth="1"/>
    <col min="15108" max="15108" width="34.7109375" customWidth="1"/>
    <col min="15109" max="15109" width="10.28515625" customWidth="1"/>
    <col min="15110" max="15110" width="17.140625" customWidth="1"/>
    <col min="15111" max="15112" width="8.28515625" customWidth="1"/>
    <col min="15113" max="15113" width="10.85546875" customWidth="1"/>
    <col min="15114" max="15114" width="6.7109375" customWidth="1"/>
    <col min="15115" max="15115" width="16.140625" customWidth="1"/>
    <col min="15116" max="15116" width="40.42578125" customWidth="1"/>
    <col min="15117" max="15118" width="7.7109375" customWidth="1"/>
    <col min="15119" max="15119" width="5.7109375" customWidth="1"/>
    <col min="15120" max="15120" width="8.28515625" customWidth="1"/>
    <col min="15121" max="15121" width="11.7109375" customWidth="1"/>
    <col min="15122" max="15123" width="7.5703125" customWidth="1"/>
    <col min="15124" max="15124" width="8.5703125" customWidth="1"/>
    <col min="15125" max="15125" width="28.85546875" customWidth="1"/>
    <col min="15126" max="15126" width="11.7109375" customWidth="1"/>
    <col min="15127" max="15128" width="7.5703125" customWidth="1"/>
    <col min="15363" max="15363" width="7.28515625" customWidth="1"/>
    <col min="15364" max="15364" width="34.7109375" customWidth="1"/>
    <col min="15365" max="15365" width="10.28515625" customWidth="1"/>
    <col min="15366" max="15366" width="17.140625" customWidth="1"/>
    <col min="15367" max="15368" width="8.28515625" customWidth="1"/>
    <col min="15369" max="15369" width="10.85546875" customWidth="1"/>
    <col min="15370" max="15370" width="6.7109375" customWidth="1"/>
    <col min="15371" max="15371" width="16.140625" customWidth="1"/>
    <col min="15372" max="15372" width="40.42578125" customWidth="1"/>
    <col min="15373" max="15374" width="7.7109375" customWidth="1"/>
    <col min="15375" max="15375" width="5.7109375" customWidth="1"/>
    <col min="15376" max="15376" width="8.28515625" customWidth="1"/>
    <col min="15377" max="15377" width="11.7109375" customWidth="1"/>
    <col min="15378" max="15379" width="7.5703125" customWidth="1"/>
    <col min="15380" max="15380" width="8.5703125" customWidth="1"/>
    <col min="15381" max="15381" width="28.85546875" customWidth="1"/>
    <col min="15382" max="15382" width="11.7109375" customWidth="1"/>
    <col min="15383" max="15384" width="7.5703125" customWidth="1"/>
    <col min="15619" max="15619" width="7.28515625" customWidth="1"/>
    <col min="15620" max="15620" width="34.7109375" customWidth="1"/>
    <col min="15621" max="15621" width="10.28515625" customWidth="1"/>
    <col min="15622" max="15622" width="17.140625" customWidth="1"/>
    <col min="15623" max="15624" width="8.28515625" customWidth="1"/>
    <col min="15625" max="15625" width="10.85546875" customWidth="1"/>
    <col min="15626" max="15626" width="6.7109375" customWidth="1"/>
    <col min="15627" max="15627" width="16.140625" customWidth="1"/>
    <col min="15628" max="15628" width="40.42578125" customWidth="1"/>
    <col min="15629" max="15630" width="7.7109375" customWidth="1"/>
    <col min="15631" max="15631" width="5.7109375" customWidth="1"/>
    <col min="15632" max="15632" width="8.28515625" customWidth="1"/>
    <col min="15633" max="15633" width="11.7109375" customWidth="1"/>
    <col min="15634" max="15635" width="7.5703125" customWidth="1"/>
    <col min="15636" max="15636" width="8.5703125" customWidth="1"/>
    <col min="15637" max="15637" width="28.85546875" customWidth="1"/>
    <col min="15638" max="15638" width="11.7109375" customWidth="1"/>
    <col min="15639" max="15640" width="7.5703125" customWidth="1"/>
    <col min="15875" max="15875" width="7.28515625" customWidth="1"/>
    <col min="15876" max="15876" width="34.7109375" customWidth="1"/>
    <col min="15877" max="15877" width="10.28515625" customWidth="1"/>
    <col min="15878" max="15878" width="17.140625" customWidth="1"/>
    <col min="15879" max="15880" width="8.28515625" customWidth="1"/>
    <col min="15881" max="15881" width="10.85546875" customWidth="1"/>
    <col min="15882" max="15882" width="6.7109375" customWidth="1"/>
    <col min="15883" max="15883" width="16.140625" customWidth="1"/>
    <col min="15884" max="15884" width="40.42578125" customWidth="1"/>
    <col min="15885" max="15886" width="7.7109375" customWidth="1"/>
    <col min="15887" max="15887" width="5.7109375" customWidth="1"/>
    <col min="15888" max="15888" width="8.28515625" customWidth="1"/>
    <col min="15889" max="15889" width="11.7109375" customWidth="1"/>
    <col min="15890" max="15891" width="7.5703125" customWidth="1"/>
    <col min="15892" max="15892" width="8.5703125" customWidth="1"/>
    <col min="15893" max="15893" width="28.85546875" customWidth="1"/>
    <col min="15894" max="15894" width="11.7109375" customWidth="1"/>
    <col min="15895" max="15896" width="7.5703125" customWidth="1"/>
    <col min="16131" max="16131" width="7.28515625" customWidth="1"/>
    <col min="16132" max="16132" width="34.7109375" customWidth="1"/>
    <col min="16133" max="16133" width="10.28515625" customWidth="1"/>
    <col min="16134" max="16134" width="17.140625" customWidth="1"/>
    <col min="16135" max="16136" width="8.28515625" customWidth="1"/>
    <col min="16137" max="16137" width="10.85546875" customWidth="1"/>
    <col min="16138" max="16138" width="6.7109375" customWidth="1"/>
    <col min="16139" max="16139" width="16.140625" customWidth="1"/>
    <col min="16140" max="16140" width="40.42578125" customWidth="1"/>
    <col min="16141" max="16142" width="7.7109375" customWidth="1"/>
    <col min="16143" max="16143" width="5.7109375" customWidth="1"/>
    <col min="16144" max="16144" width="8.28515625" customWidth="1"/>
    <col min="16145" max="16145" width="11.7109375" customWidth="1"/>
    <col min="16146" max="16147" width="7.5703125" customWidth="1"/>
    <col min="16148" max="16148" width="8.5703125" customWidth="1"/>
    <col min="16149" max="16149" width="28.85546875" customWidth="1"/>
    <col min="16150" max="16150" width="11.7109375" customWidth="1"/>
    <col min="16151" max="16152" width="7.5703125" customWidth="1"/>
  </cols>
  <sheetData>
    <row r="1" spans="1:24" ht="19.5" customHeight="1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1"/>
      <c r="L1" s="2"/>
      <c r="O1" s="3"/>
      <c r="P1" s="3"/>
      <c r="Q1" s="3"/>
      <c r="R1" s="4"/>
      <c r="S1" s="3"/>
      <c r="T1" s="3"/>
      <c r="U1" s="3"/>
      <c r="V1" s="5"/>
      <c r="W1" s="2"/>
      <c r="X1" s="3"/>
    </row>
    <row r="2" spans="1:24" ht="38.25" customHeigh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6"/>
      <c r="O2" s="3"/>
      <c r="P2" s="7"/>
      <c r="Q2" s="3"/>
      <c r="R2" s="4"/>
      <c r="S2" s="3"/>
      <c r="T2" s="8"/>
      <c r="U2" s="3"/>
      <c r="V2" s="3"/>
      <c r="W2" s="3"/>
      <c r="X2" s="3"/>
    </row>
    <row r="3" spans="1:24" ht="35.1" customHeight="1" thickBot="1">
      <c r="A3" s="210" t="s">
        <v>1544</v>
      </c>
      <c r="B3" s="210"/>
      <c r="C3" s="211"/>
      <c r="D3" s="212"/>
      <c r="E3" s="209"/>
      <c r="F3" s="209"/>
      <c r="G3" s="209"/>
      <c r="H3" s="209"/>
      <c r="I3" s="211" t="s">
        <v>1801</v>
      </c>
      <c r="J3" s="211"/>
      <c r="K3" s="6"/>
      <c r="O3" s="3"/>
      <c r="P3" s="7"/>
      <c r="Q3" s="3"/>
      <c r="R3" s="4"/>
      <c r="S3" s="3"/>
      <c r="T3" s="8"/>
      <c r="U3" s="3"/>
      <c r="V3" s="3"/>
      <c r="W3" s="3"/>
      <c r="X3" s="3"/>
    </row>
    <row r="4" spans="1:24" ht="20.100000000000001" customHeight="1" thickBot="1">
      <c r="A4" s="213" t="s">
        <v>1455</v>
      </c>
      <c r="B4" s="214"/>
      <c r="C4" s="214"/>
      <c r="D4" s="214"/>
      <c r="E4" s="129"/>
      <c r="J4" s="9"/>
      <c r="K4" s="128" t="s">
        <v>1463</v>
      </c>
      <c r="O4" s="3"/>
      <c r="P4" s="7"/>
      <c r="Q4" s="3"/>
      <c r="R4" s="4"/>
      <c r="S4" s="3"/>
      <c r="T4" s="8"/>
      <c r="U4" s="3"/>
      <c r="V4" s="3"/>
      <c r="W4" s="3"/>
      <c r="X4" s="3"/>
    </row>
    <row r="5" spans="1:24" ht="20.100000000000001" customHeight="1" thickBot="1">
      <c r="A5" s="213" t="s">
        <v>1457</v>
      </c>
      <c r="B5" s="213"/>
      <c r="C5" s="213"/>
      <c r="D5" s="215">
        <f>SUM(L16:L747)</f>
        <v>0</v>
      </c>
      <c r="E5" s="216"/>
      <c r="J5" s="9"/>
      <c r="K5" s="127">
        <f>(1-E4/100)</f>
        <v>1</v>
      </c>
      <c r="O5" s="3"/>
      <c r="P5" s="7"/>
      <c r="Q5" s="3"/>
      <c r="R5" s="4"/>
      <c r="S5" s="3"/>
      <c r="T5" s="8"/>
      <c r="U5" s="3"/>
      <c r="V5" s="3"/>
      <c r="W5" s="3"/>
      <c r="X5" s="3"/>
    </row>
    <row r="6" spans="1:24" ht="20.100000000000001" customHeight="1" thickBot="1">
      <c r="A6" s="213" t="s">
        <v>1458</v>
      </c>
      <c r="B6" s="213"/>
      <c r="C6" s="213"/>
      <c r="D6" s="215">
        <f>SUM(K16:K747)</f>
        <v>0</v>
      </c>
      <c r="E6" s="216"/>
      <c r="J6" s="9"/>
      <c r="K6" s="6"/>
      <c r="O6" s="3"/>
      <c r="P6" s="7"/>
      <c r="Q6" s="3"/>
      <c r="R6" s="4"/>
      <c r="S6" s="3"/>
      <c r="T6" s="8"/>
      <c r="U6" s="3"/>
      <c r="V6" s="3"/>
      <c r="W6" s="3"/>
      <c r="X6" s="3"/>
    </row>
    <row r="7" spans="1:24" ht="20.100000000000001" customHeight="1">
      <c r="A7" s="219" t="s">
        <v>0</v>
      </c>
      <c r="B7" s="219"/>
      <c r="C7" s="219"/>
      <c r="D7" s="219"/>
      <c r="E7" s="219"/>
      <c r="F7" s="219"/>
      <c r="G7" s="219"/>
      <c r="H7" s="219"/>
      <c r="I7" s="219"/>
      <c r="J7" s="219"/>
      <c r="K7" s="9"/>
      <c r="L7" s="115"/>
      <c r="M7" s="115"/>
      <c r="N7" s="115"/>
      <c r="Q7" s="115"/>
      <c r="R7" s="115"/>
      <c r="S7" s="115"/>
      <c r="T7" s="115"/>
      <c r="U7" s="3"/>
      <c r="V7" s="3"/>
      <c r="W7" s="3"/>
      <c r="X7" s="3"/>
    </row>
    <row r="8" spans="1:24" ht="20.100000000000001" customHeight="1">
      <c r="A8" s="220" t="s">
        <v>1</v>
      </c>
      <c r="B8" s="220"/>
      <c r="C8" s="220"/>
      <c r="D8" s="220"/>
      <c r="E8" s="220"/>
      <c r="F8" s="220"/>
      <c r="G8" s="220"/>
      <c r="H8" s="220"/>
      <c r="I8" s="220"/>
      <c r="J8" s="220"/>
      <c r="L8" s="115"/>
      <c r="M8" s="115"/>
      <c r="N8" s="115"/>
      <c r="P8" s="115"/>
      <c r="Q8" s="115"/>
      <c r="R8" s="115"/>
      <c r="S8" s="115"/>
      <c r="T8" s="115"/>
      <c r="U8" s="3"/>
      <c r="V8" s="3"/>
      <c r="W8" s="3"/>
      <c r="X8" s="3"/>
    </row>
    <row r="9" spans="1:24" ht="20.100000000000001" customHeight="1">
      <c r="A9" s="221" t="s">
        <v>2</v>
      </c>
      <c r="B9" s="221"/>
      <c r="C9" s="221"/>
      <c r="D9" s="221"/>
      <c r="E9" s="221"/>
      <c r="F9" s="221"/>
      <c r="G9" s="221"/>
      <c r="H9" s="221"/>
      <c r="I9" s="221"/>
      <c r="J9" s="221"/>
      <c r="M9" s="115"/>
      <c r="N9" s="115"/>
      <c r="O9" s="115"/>
      <c r="P9" s="115"/>
      <c r="Q9" s="115"/>
      <c r="R9" s="115"/>
      <c r="S9" s="115"/>
      <c r="T9" s="115"/>
      <c r="U9" s="3"/>
      <c r="V9" s="3"/>
      <c r="W9" s="3"/>
      <c r="X9" s="3"/>
    </row>
    <row r="10" spans="1:24" ht="20.100000000000001" customHeight="1">
      <c r="A10" s="222" t="s">
        <v>3</v>
      </c>
      <c r="B10" s="222"/>
      <c r="C10" s="222"/>
      <c r="D10" s="222"/>
      <c r="E10" s="222"/>
      <c r="F10" s="222"/>
      <c r="G10" s="222"/>
      <c r="H10" s="222"/>
      <c r="I10" s="222"/>
      <c r="J10" s="222"/>
      <c r="K10" s="9"/>
      <c r="M10" s="115"/>
      <c r="N10" s="115"/>
      <c r="O10" s="115"/>
      <c r="P10" s="115"/>
      <c r="Q10" s="115"/>
      <c r="R10" s="115"/>
      <c r="S10" s="115"/>
      <c r="T10" s="115"/>
      <c r="U10" s="3"/>
      <c r="V10" s="3"/>
      <c r="W10" s="3"/>
      <c r="X10" s="3"/>
    </row>
    <row r="11" spans="1:24" ht="20.100000000000001" customHeight="1">
      <c r="A11" s="219" t="s">
        <v>4</v>
      </c>
      <c r="B11" s="219"/>
      <c r="C11" s="219"/>
      <c r="D11" s="219"/>
      <c r="E11" s="219"/>
      <c r="F11" s="219"/>
      <c r="G11" s="219"/>
      <c r="H11" s="219"/>
      <c r="I11" s="219"/>
      <c r="J11" s="219"/>
      <c r="K11" s="9"/>
      <c r="L11" s="115"/>
      <c r="M11" s="115"/>
      <c r="N11" s="115"/>
      <c r="O11" s="115"/>
      <c r="P11" s="115"/>
      <c r="Q11" s="115"/>
      <c r="R11" s="115"/>
      <c r="S11" s="115"/>
      <c r="T11" s="115"/>
      <c r="U11" s="3"/>
      <c r="V11" s="3"/>
      <c r="W11" s="3"/>
      <c r="X11" s="3"/>
    </row>
    <row r="12" spans="1:24" ht="20.100000000000001" customHeight="1">
      <c r="A12" s="223" t="s">
        <v>5</v>
      </c>
      <c r="B12" s="223"/>
      <c r="C12" s="223"/>
      <c r="D12" s="223"/>
      <c r="E12" s="223"/>
      <c r="F12" s="223"/>
      <c r="G12" s="223"/>
      <c r="H12" s="223"/>
      <c r="I12" s="223"/>
      <c r="J12" s="223"/>
      <c r="K12" s="9"/>
      <c r="L12" s="115"/>
      <c r="M12" s="115"/>
      <c r="N12" s="115"/>
      <c r="O12" s="115"/>
      <c r="P12" s="115"/>
      <c r="Q12" s="115"/>
      <c r="R12" s="115"/>
      <c r="S12" s="115"/>
      <c r="T12" s="115"/>
      <c r="U12" s="3"/>
      <c r="V12" s="3"/>
      <c r="W12" s="3"/>
      <c r="X12" s="3"/>
    </row>
    <row r="13" spans="1:24" ht="20.100000000000001" customHeight="1">
      <c r="A13" s="224" t="s">
        <v>6</v>
      </c>
      <c r="B13" s="224"/>
      <c r="C13" s="224"/>
      <c r="D13" s="224"/>
      <c r="E13" s="224"/>
      <c r="F13" s="224"/>
      <c r="G13" s="224"/>
      <c r="H13" s="224"/>
      <c r="I13" s="224"/>
      <c r="J13" s="224"/>
      <c r="K13" s="9"/>
      <c r="L13" s="115"/>
      <c r="M13" s="115"/>
      <c r="N13" s="115"/>
      <c r="O13" s="115"/>
      <c r="P13" s="115"/>
      <c r="Q13" s="115"/>
      <c r="R13" s="115"/>
      <c r="S13" s="115"/>
      <c r="T13" s="115"/>
      <c r="U13" s="3"/>
      <c r="V13" s="3"/>
      <c r="W13" s="3"/>
      <c r="X13" s="3"/>
    </row>
    <row r="14" spans="1:24" ht="20.100000000000001" customHeight="1">
      <c r="A14" s="209"/>
      <c r="B14" s="209"/>
      <c r="C14" s="209"/>
      <c r="D14" s="209"/>
      <c r="E14" s="209"/>
      <c r="F14" s="217" t="s">
        <v>1471</v>
      </c>
      <c r="G14" s="218"/>
      <c r="H14" s="218"/>
      <c r="I14" s="102"/>
      <c r="J14" s="160">
        <v>45597</v>
      </c>
      <c r="K14" s="10"/>
      <c r="L14" s="11"/>
      <c r="M14" s="11"/>
      <c r="N14" s="11"/>
      <c r="O14" s="3"/>
      <c r="P14" s="12"/>
      <c r="Q14" s="3"/>
      <c r="R14" s="3"/>
      <c r="S14" s="3"/>
      <c r="T14" s="13"/>
      <c r="U14" s="3"/>
      <c r="V14" s="3"/>
      <c r="W14" s="3"/>
      <c r="X14" s="3"/>
    </row>
    <row r="15" spans="1:24" ht="42.6" customHeight="1">
      <c r="A15" s="14" t="s">
        <v>7</v>
      </c>
      <c r="B15" s="15" t="s">
        <v>8</v>
      </c>
      <c r="C15" s="15" t="s">
        <v>9</v>
      </c>
      <c r="D15" s="15" t="s">
        <v>10</v>
      </c>
      <c r="E15" s="16" t="s">
        <v>11</v>
      </c>
      <c r="F15" s="17" t="s">
        <v>1456</v>
      </c>
      <c r="G15" s="17" t="s">
        <v>12</v>
      </c>
      <c r="H15" s="17" t="s">
        <v>13</v>
      </c>
      <c r="I15" s="17" t="s">
        <v>1459</v>
      </c>
      <c r="J15" s="17" t="s">
        <v>1460</v>
      </c>
      <c r="K15" s="113" t="s">
        <v>1461</v>
      </c>
      <c r="L15" s="17" t="s">
        <v>1462</v>
      </c>
      <c r="M15" s="113"/>
      <c r="N15" s="113"/>
      <c r="O15" s="18"/>
      <c r="P15" s="113"/>
      <c r="Q15" s="113"/>
      <c r="R15" s="20"/>
      <c r="S15" s="21"/>
      <c r="T15" s="3"/>
      <c r="U15" s="19"/>
      <c r="V15" s="19"/>
      <c r="W15" s="22"/>
      <c r="X15" s="23"/>
    </row>
    <row r="16" spans="1:24" ht="13.35" customHeight="1">
      <c r="A16" s="24" t="s">
        <v>14</v>
      </c>
      <c r="B16" s="25" t="s">
        <v>15</v>
      </c>
      <c r="C16" s="25" t="s">
        <v>16</v>
      </c>
      <c r="D16" s="26" t="s">
        <v>17</v>
      </c>
      <c r="E16" s="27">
        <v>23.1</v>
      </c>
      <c r="F16" s="116">
        <f t="shared" ref="F16:F79" si="0">ROUND(E16*$K$5,2)</f>
        <v>23.1</v>
      </c>
      <c r="G16" s="131" t="s">
        <v>18</v>
      </c>
      <c r="H16" s="132">
        <v>100</v>
      </c>
      <c r="I16" s="131">
        <v>0.13100000000000001</v>
      </c>
      <c r="J16" s="133"/>
      <c r="K16" s="130">
        <f>F16*J16</f>
        <v>0</v>
      </c>
      <c r="L16">
        <f>I16*J16</f>
        <v>0</v>
      </c>
      <c r="M16" s="114"/>
      <c r="N16" s="114"/>
      <c r="O16" s="103"/>
      <c r="P16" s="104"/>
      <c r="T16" s="3"/>
      <c r="U16" s="3"/>
      <c r="V16" s="28"/>
      <c r="W16" s="29"/>
      <c r="X16" s="30"/>
    </row>
    <row r="17" spans="1:24" ht="13.35" customHeight="1">
      <c r="A17" s="31" t="s">
        <v>19</v>
      </c>
      <c r="B17" s="32" t="s">
        <v>20</v>
      </c>
      <c r="C17" s="32" t="s">
        <v>16</v>
      </c>
      <c r="D17" s="33" t="s">
        <v>21</v>
      </c>
      <c r="E17" s="34">
        <v>17</v>
      </c>
      <c r="F17" s="117">
        <f t="shared" si="0"/>
        <v>17</v>
      </c>
      <c r="G17" s="134" t="s">
        <v>18</v>
      </c>
      <c r="H17" s="135">
        <v>100</v>
      </c>
      <c r="I17" s="134">
        <v>0.1</v>
      </c>
      <c r="J17" s="136"/>
      <c r="K17" s="130">
        <f t="shared" ref="K17:K80" si="1">F17*J17</f>
        <v>0</v>
      </c>
      <c r="L17">
        <f t="shared" ref="L17:L80" si="2">I17*J17</f>
        <v>0</v>
      </c>
      <c r="M17" s="114"/>
      <c r="N17" s="114"/>
      <c r="O17" s="103"/>
      <c r="P17" s="104"/>
      <c r="T17" s="3"/>
      <c r="U17" s="3"/>
      <c r="V17" s="28"/>
      <c r="W17" s="29"/>
      <c r="X17" s="30"/>
    </row>
    <row r="18" spans="1:24" ht="13.35" customHeight="1">
      <c r="A18" s="35" t="s">
        <v>22</v>
      </c>
      <c r="B18" s="36" t="s">
        <v>23</v>
      </c>
      <c r="C18" s="36" t="s">
        <v>16</v>
      </c>
      <c r="D18" s="37" t="s">
        <v>24</v>
      </c>
      <c r="E18" s="166">
        <v>17</v>
      </c>
      <c r="F18" s="167">
        <f t="shared" si="0"/>
        <v>17</v>
      </c>
      <c r="G18" s="168" t="s">
        <v>18</v>
      </c>
      <c r="H18" s="132">
        <v>100</v>
      </c>
      <c r="I18" s="131">
        <v>0.1</v>
      </c>
      <c r="J18" s="133"/>
      <c r="K18" s="130">
        <f t="shared" si="1"/>
        <v>0</v>
      </c>
      <c r="L18">
        <f t="shared" si="2"/>
        <v>0</v>
      </c>
      <c r="M18" s="114"/>
      <c r="N18" s="114"/>
      <c r="O18" s="103"/>
      <c r="P18" s="104"/>
      <c r="T18" s="3"/>
      <c r="U18" s="3"/>
      <c r="V18" s="28"/>
      <c r="W18" s="29"/>
      <c r="X18" s="30"/>
    </row>
    <row r="19" spans="1:24" ht="13.35" customHeight="1">
      <c r="A19" s="31" t="s">
        <v>25</v>
      </c>
      <c r="B19" s="32" t="s">
        <v>26</v>
      </c>
      <c r="C19" s="32" t="s">
        <v>16</v>
      </c>
      <c r="D19" s="33" t="s">
        <v>27</v>
      </c>
      <c r="E19" s="34">
        <v>18.8</v>
      </c>
      <c r="F19" s="117">
        <f t="shared" si="0"/>
        <v>18.8</v>
      </c>
      <c r="G19" s="134" t="s">
        <v>18</v>
      </c>
      <c r="H19" s="135">
        <v>100</v>
      </c>
      <c r="I19" s="134">
        <v>0.1</v>
      </c>
      <c r="J19" s="136"/>
      <c r="K19" s="130">
        <f t="shared" si="1"/>
        <v>0</v>
      </c>
      <c r="L19">
        <f t="shared" si="2"/>
        <v>0</v>
      </c>
      <c r="M19" s="114"/>
      <c r="N19" s="114"/>
      <c r="O19" s="103"/>
      <c r="P19" s="104"/>
      <c r="T19" s="3"/>
      <c r="U19" s="3"/>
      <c r="V19" s="28"/>
      <c r="W19" s="29"/>
      <c r="X19" s="30"/>
    </row>
    <row r="20" spans="1:24" ht="13.35" customHeight="1">
      <c r="A20" s="35" t="s">
        <v>28</v>
      </c>
      <c r="B20" s="36" t="s">
        <v>29</v>
      </c>
      <c r="C20" s="36" t="s">
        <v>16</v>
      </c>
      <c r="D20" s="37" t="s">
        <v>30</v>
      </c>
      <c r="E20" s="166">
        <v>27.5</v>
      </c>
      <c r="F20" s="167">
        <f t="shared" si="0"/>
        <v>27.5</v>
      </c>
      <c r="G20" s="168" t="s">
        <v>18</v>
      </c>
      <c r="H20" s="132">
        <v>50</v>
      </c>
      <c r="I20" s="131">
        <v>0.15</v>
      </c>
      <c r="J20" s="133"/>
      <c r="K20" s="130">
        <f t="shared" si="1"/>
        <v>0</v>
      </c>
      <c r="L20">
        <f t="shared" si="2"/>
        <v>0</v>
      </c>
      <c r="M20" s="114"/>
      <c r="N20" s="114"/>
      <c r="O20" s="103"/>
      <c r="P20" s="104"/>
      <c r="T20" s="3"/>
      <c r="U20" s="3"/>
      <c r="V20" s="28"/>
      <c r="W20" s="29"/>
      <c r="X20" s="30"/>
    </row>
    <row r="21" spans="1:24" ht="13.35" customHeight="1">
      <c r="A21" s="31" t="s">
        <v>31</v>
      </c>
      <c r="B21" s="32" t="s">
        <v>32</v>
      </c>
      <c r="C21" s="32" t="s">
        <v>16</v>
      </c>
      <c r="D21" s="33" t="s">
        <v>33</v>
      </c>
      <c r="E21" s="34">
        <v>39</v>
      </c>
      <c r="F21" s="117">
        <f t="shared" si="0"/>
        <v>39</v>
      </c>
      <c r="G21" s="134" t="s">
        <v>18</v>
      </c>
      <c r="H21" s="135">
        <v>50</v>
      </c>
      <c r="I21" s="134">
        <v>0.22</v>
      </c>
      <c r="J21" s="136"/>
      <c r="K21" s="130">
        <f t="shared" si="1"/>
        <v>0</v>
      </c>
      <c r="L21">
        <f t="shared" si="2"/>
        <v>0</v>
      </c>
      <c r="M21" s="114"/>
      <c r="N21" s="114"/>
      <c r="O21" s="103"/>
      <c r="P21" s="104"/>
      <c r="T21" s="3"/>
      <c r="U21" s="3"/>
      <c r="V21" s="28"/>
      <c r="W21" s="29"/>
      <c r="X21" s="30"/>
    </row>
    <row r="22" spans="1:24" ht="13.35" customHeight="1">
      <c r="A22" s="35" t="s">
        <v>34</v>
      </c>
      <c r="B22" s="36" t="s">
        <v>35</v>
      </c>
      <c r="C22" s="36" t="s">
        <v>16</v>
      </c>
      <c r="D22" s="37" t="s">
        <v>36</v>
      </c>
      <c r="E22" s="166">
        <v>17.5</v>
      </c>
      <c r="F22" s="167">
        <f t="shared" si="0"/>
        <v>17.5</v>
      </c>
      <c r="G22" s="168" t="s">
        <v>18</v>
      </c>
      <c r="H22" s="132">
        <v>150</v>
      </c>
      <c r="I22" s="131">
        <v>0.11</v>
      </c>
      <c r="J22" s="133"/>
      <c r="K22" s="130">
        <f t="shared" si="1"/>
        <v>0</v>
      </c>
      <c r="L22">
        <f t="shared" si="2"/>
        <v>0</v>
      </c>
      <c r="M22" s="114"/>
      <c r="N22" s="114"/>
      <c r="O22" s="103"/>
      <c r="P22" s="104"/>
      <c r="T22" s="3"/>
      <c r="U22" s="3"/>
      <c r="V22" s="28"/>
      <c r="W22" s="29"/>
      <c r="X22" s="30"/>
    </row>
    <row r="23" spans="1:24" ht="13.35" customHeight="1">
      <c r="A23" s="31" t="s">
        <v>37</v>
      </c>
      <c r="B23" s="32" t="s">
        <v>38</v>
      </c>
      <c r="C23" s="32" t="s">
        <v>16</v>
      </c>
      <c r="D23" s="33" t="s">
        <v>39</v>
      </c>
      <c r="E23" s="34">
        <v>22.5</v>
      </c>
      <c r="F23" s="117">
        <f t="shared" si="0"/>
        <v>22.5</v>
      </c>
      <c r="G23" s="134" t="s">
        <v>18</v>
      </c>
      <c r="H23" s="135">
        <v>100</v>
      </c>
      <c r="I23" s="134">
        <v>0.14000000000000001</v>
      </c>
      <c r="J23" s="136"/>
      <c r="K23" s="130">
        <f t="shared" si="1"/>
        <v>0</v>
      </c>
      <c r="L23">
        <f t="shared" si="2"/>
        <v>0</v>
      </c>
      <c r="M23" s="114"/>
      <c r="N23" s="114"/>
      <c r="O23" s="103"/>
      <c r="P23" s="104"/>
      <c r="T23" s="3"/>
      <c r="U23" s="3"/>
      <c r="V23" s="28"/>
      <c r="W23" s="29"/>
      <c r="X23" s="30"/>
    </row>
    <row r="24" spans="1:24" ht="13.35" customHeight="1">
      <c r="A24" s="35" t="s">
        <v>40</v>
      </c>
      <c r="B24" s="36" t="s">
        <v>41</v>
      </c>
      <c r="C24" s="36" t="s">
        <v>16</v>
      </c>
      <c r="D24" s="37" t="s">
        <v>42</v>
      </c>
      <c r="E24" s="166">
        <v>48</v>
      </c>
      <c r="F24" s="167">
        <f t="shared" si="0"/>
        <v>48</v>
      </c>
      <c r="G24" s="168" t="s">
        <v>18</v>
      </c>
      <c r="H24" s="132">
        <v>100</v>
      </c>
      <c r="I24" s="131">
        <v>0.193</v>
      </c>
      <c r="J24" s="133"/>
      <c r="K24" s="130">
        <f t="shared" si="1"/>
        <v>0</v>
      </c>
      <c r="L24">
        <f t="shared" si="2"/>
        <v>0</v>
      </c>
      <c r="M24" s="114"/>
      <c r="N24" s="114"/>
      <c r="O24" s="103"/>
      <c r="P24" s="104"/>
      <c r="T24" s="3"/>
      <c r="U24" s="3"/>
      <c r="V24" s="28"/>
      <c r="W24" s="29"/>
      <c r="X24" s="30"/>
    </row>
    <row r="25" spans="1:24" ht="13.35" customHeight="1">
      <c r="A25" s="31" t="s">
        <v>43</v>
      </c>
      <c r="B25" s="32" t="s">
        <v>44</v>
      </c>
      <c r="C25" s="32" t="s">
        <v>16</v>
      </c>
      <c r="D25" s="33" t="s">
        <v>45</v>
      </c>
      <c r="E25" s="34">
        <v>58.9</v>
      </c>
      <c r="F25" s="117">
        <f t="shared" si="0"/>
        <v>58.9</v>
      </c>
      <c r="G25" s="134" t="s">
        <v>18</v>
      </c>
      <c r="H25" s="135">
        <v>100</v>
      </c>
      <c r="I25" s="134">
        <v>0.18</v>
      </c>
      <c r="J25" s="136"/>
      <c r="K25" s="130">
        <f t="shared" si="1"/>
        <v>0</v>
      </c>
      <c r="L25">
        <f t="shared" si="2"/>
        <v>0</v>
      </c>
      <c r="M25" s="114"/>
      <c r="N25" s="114"/>
      <c r="O25" s="103"/>
      <c r="P25" s="104"/>
      <c r="T25" s="3"/>
      <c r="U25" s="3"/>
      <c r="V25" s="28"/>
      <c r="W25" s="29"/>
      <c r="X25" s="30"/>
    </row>
    <row r="26" spans="1:24" ht="13.35" customHeight="1">
      <c r="A26" s="35" t="s">
        <v>46</v>
      </c>
      <c r="B26" s="36" t="s">
        <v>44</v>
      </c>
      <c r="C26" s="36" t="s">
        <v>16</v>
      </c>
      <c r="D26" s="37" t="s">
        <v>47</v>
      </c>
      <c r="E26" s="166">
        <v>44.1</v>
      </c>
      <c r="F26" s="167">
        <f t="shared" si="0"/>
        <v>44.1</v>
      </c>
      <c r="G26" s="168" t="s">
        <v>18</v>
      </c>
      <c r="H26" s="132">
        <v>100</v>
      </c>
      <c r="I26" s="131">
        <v>0.12</v>
      </c>
      <c r="J26" s="133"/>
      <c r="K26" s="130">
        <f t="shared" si="1"/>
        <v>0</v>
      </c>
      <c r="L26">
        <f t="shared" si="2"/>
        <v>0</v>
      </c>
      <c r="M26" s="114"/>
      <c r="N26" s="114"/>
      <c r="O26" s="103"/>
      <c r="P26" s="104"/>
      <c r="T26" s="3"/>
      <c r="U26" s="3"/>
      <c r="V26" s="28"/>
      <c r="W26" s="29"/>
      <c r="X26" s="30"/>
    </row>
    <row r="27" spans="1:24" ht="13.35" customHeight="1">
      <c r="A27" s="31" t="s">
        <v>48</v>
      </c>
      <c r="B27" s="32" t="s">
        <v>49</v>
      </c>
      <c r="C27" s="32" t="s">
        <v>16</v>
      </c>
      <c r="D27" s="33" t="s">
        <v>50</v>
      </c>
      <c r="E27" s="34">
        <v>21.5</v>
      </c>
      <c r="F27" s="117">
        <f t="shared" si="0"/>
        <v>21.5</v>
      </c>
      <c r="G27" s="134" t="s">
        <v>18</v>
      </c>
      <c r="H27" s="135">
        <v>100</v>
      </c>
      <c r="I27" s="134">
        <v>0.125</v>
      </c>
      <c r="J27" s="136"/>
      <c r="K27" s="130">
        <f t="shared" si="1"/>
        <v>0</v>
      </c>
      <c r="L27">
        <f t="shared" si="2"/>
        <v>0</v>
      </c>
      <c r="M27" s="114"/>
      <c r="N27" s="114"/>
      <c r="O27" s="103"/>
      <c r="P27" s="104"/>
      <c r="T27" s="3"/>
      <c r="U27" s="3"/>
      <c r="V27" s="28"/>
      <c r="W27" s="29"/>
      <c r="X27" s="30"/>
    </row>
    <row r="28" spans="1:24" ht="13.35" customHeight="1">
      <c r="A28" s="35" t="s">
        <v>51</v>
      </c>
      <c r="B28" s="36" t="s">
        <v>49</v>
      </c>
      <c r="C28" s="36" t="s">
        <v>16</v>
      </c>
      <c r="D28" s="37" t="s">
        <v>52</v>
      </c>
      <c r="E28" s="166">
        <v>21.75</v>
      </c>
      <c r="F28" s="167">
        <f t="shared" si="0"/>
        <v>21.75</v>
      </c>
      <c r="G28" s="168" t="s">
        <v>18</v>
      </c>
      <c r="H28" s="132">
        <v>50</v>
      </c>
      <c r="I28" s="131">
        <v>0.14599999999999999</v>
      </c>
      <c r="J28" s="133"/>
      <c r="K28" s="130">
        <f t="shared" si="1"/>
        <v>0</v>
      </c>
      <c r="L28">
        <f t="shared" si="2"/>
        <v>0</v>
      </c>
      <c r="M28" s="114"/>
      <c r="N28" s="114"/>
      <c r="O28" s="103"/>
      <c r="P28" s="104"/>
      <c r="T28" s="3"/>
      <c r="U28" s="3"/>
      <c r="V28" s="28"/>
      <c r="W28" s="29"/>
      <c r="X28" s="30"/>
    </row>
    <row r="29" spans="1:24" ht="13.35" customHeight="1">
      <c r="A29" s="31" t="s">
        <v>53</v>
      </c>
      <c r="B29" s="32" t="s">
        <v>49</v>
      </c>
      <c r="C29" s="32" t="s">
        <v>16</v>
      </c>
      <c r="D29" s="33" t="s">
        <v>54</v>
      </c>
      <c r="E29" s="34">
        <v>21.75</v>
      </c>
      <c r="F29" s="117">
        <f t="shared" si="0"/>
        <v>21.75</v>
      </c>
      <c r="G29" s="134" t="s">
        <v>18</v>
      </c>
      <c r="H29" s="135">
        <v>100</v>
      </c>
      <c r="I29" s="134">
        <v>0.13</v>
      </c>
      <c r="J29" s="136"/>
      <c r="K29" s="130">
        <f t="shared" si="1"/>
        <v>0</v>
      </c>
      <c r="L29">
        <f t="shared" si="2"/>
        <v>0</v>
      </c>
      <c r="M29" s="114"/>
      <c r="N29" s="114"/>
      <c r="O29" s="103"/>
      <c r="P29" s="104"/>
      <c r="T29" s="3"/>
      <c r="U29" s="3"/>
      <c r="V29" s="28"/>
      <c r="W29" s="29"/>
      <c r="X29" s="30"/>
    </row>
    <row r="30" spans="1:24" ht="13.35" customHeight="1">
      <c r="A30" s="35" t="s">
        <v>55</v>
      </c>
      <c r="B30" s="36" t="s">
        <v>49</v>
      </c>
      <c r="C30" s="36" t="s">
        <v>16</v>
      </c>
      <c r="D30" s="37" t="s">
        <v>56</v>
      </c>
      <c r="E30" s="166">
        <v>25.2</v>
      </c>
      <c r="F30" s="167">
        <f t="shared" si="0"/>
        <v>25.2</v>
      </c>
      <c r="G30" s="168" t="s">
        <v>18</v>
      </c>
      <c r="H30" s="132">
        <v>100</v>
      </c>
      <c r="I30" s="131">
        <v>0.14000000000000001</v>
      </c>
      <c r="J30" s="133"/>
      <c r="K30" s="130">
        <f t="shared" si="1"/>
        <v>0</v>
      </c>
      <c r="L30">
        <f t="shared" si="2"/>
        <v>0</v>
      </c>
      <c r="M30" s="114"/>
      <c r="N30" s="114"/>
      <c r="O30" s="103"/>
      <c r="P30" s="104"/>
      <c r="T30" s="3"/>
      <c r="U30" s="3"/>
      <c r="V30" s="28"/>
      <c r="W30" s="29"/>
      <c r="X30" s="30"/>
    </row>
    <row r="31" spans="1:24" ht="13.35" customHeight="1">
      <c r="A31" s="31" t="s">
        <v>57</v>
      </c>
      <c r="B31" s="32" t="s">
        <v>49</v>
      </c>
      <c r="C31" s="32" t="s">
        <v>16</v>
      </c>
      <c r="D31" s="33" t="s">
        <v>58</v>
      </c>
      <c r="E31" s="34">
        <v>30.2</v>
      </c>
      <c r="F31" s="117">
        <f t="shared" si="0"/>
        <v>30.2</v>
      </c>
      <c r="G31" s="134" t="s">
        <v>18</v>
      </c>
      <c r="H31" s="135">
        <v>100</v>
      </c>
      <c r="I31" s="134">
        <v>0.18</v>
      </c>
      <c r="J31" s="136"/>
      <c r="K31" s="130">
        <f t="shared" si="1"/>
        <v>0</v>
      </c>
      <c r="L31">
        <f t="shared" si="2"/>
        <v>0</v>
      </c>
      <c r="M31" s="114"/>
      <c r="N31" s="114"/>
      <c r="O31" s="103"/>
      <c r="P31" s="104"/>
      <c r="T31" s="3"/>
      <c r="U31" s="3"/>
      <c r="V31" s="28"/>
      <c r="W31" s="29"/>
      <c r="X31" s="30"/>
    </row>
    <row r="32" spans="1:24" ht="13.35" customHeight="1">
      <c r="A32" s="35" t="s">
        <v>59</v>
      </c>
      <c r="B32" s="36" t="s">
        <v>60</v>
      </c>
      <c r="C32" s="36" t="s">
        <v>16</v>
      </c>
      <c r="D32" s="37" t="s">
        <v>61</v>
      </c>
      <c r="E32" s="166">
        <v>36.5</v>
      </c>
      <c r="F32" s="167">
        <f t="shared" si="0"/>
        <v>36.5</v>
      </c>
      <c r="G32" s="168" t="s">
        <v>18</v>
      </c>
      <c r="H32" s="132">
        <v>50</v>
      </c>
      <c r="I32" s="131">
        <v>0.216</v>
      </c>
      <c r="J32" s="133"/>
      <c r="K32" s="130">
        <f t="shared" si="1"/>
        <v>0</v>
      </c>
      <c r="L32">
        <f t="shared" si="2"/>
        <v>0</v>
      </c>
      <c r="M32" s="114"/>
      <c r="N32" s="114"/>
      <c r="O32" s="103"/>
      <c r="P32" s="104"/>
      <c r="T32" s="3"/>
      <c r="U32" s="3"/>
      <c r="V32" s="28"/>
      <c r="W32" s="29"/>
      <c r="X32" s="30"/>
    </row>
    <row r="33" spans="1:24" ht="13.35" customHeight="1">
      <c r="A33" s="31" t="s">
        <v>62</v>
      </c>
      <c r="B33" s="32" t="s">
        <v>63</v>
      </c>
      <c r="C33" s="32" t="s">
        <v>16</v>
      </c>
      <c r="D33" s="33" t="s">
        <v>64</v>
      </c>
      <c r="E33" s="34">
        <v>47</v>
      </c>
      <c r="F33" s="117">
        <f t="shared" si="0"/>
        <v>47</v>
      </c>
      <c r="G33" s="134" t="s">
        <v>18</v>
      </c>
      <c r="H33" s="135">
        <v>50</v>
      </c>
      <c r="I33" s="134">
        <v>0.28399999999999997</v>
      </c>
      <c r="J33" s="136"/>
      <c r="K33" s="130">
        <f t="shared" si="1"/>
        <v>0</v>
      </c>
      <c r="L33">
        <f t="shared" si="2"/>
        <v>0</v>
      </c>
      <c r="M33" s="114"/>
      <c r="N33" s="114"/>
      <c r="O33" s="103"/>
      <c r="P33" s="104"/>
      <c r="T33" s="3"/>
      <c r="U33" s="3"/>
      <c r="V33" s="28"/>
      <c r="W33" s="29"/>
      <c r="X33" s="30"/>
    </row>
    <row r="34" spans="1:24" ht="13.35" customHeight="1">
      <c r="A34" s="35" t="s">
        <v>65</v>
      </c>
      <c r="B34" s="36" t="s">
        <v>66</v>
      </c>
      <c r="C34" s="36" t="s">
        <v>16</v>
      </c>
      <c r="D34" s="37" t="s">
        <v>67</v>
      </c>
      <c r="E34" s="166">
        <v>26.7</v>
      </c>
      <c r="F34" s="167">
        <f t="shared" si="0"/>
        <v>26.7</v>
      </c>
      <c r="G34" s="168" t="s">
        <v>18</v>
      </c>
      <c r="H34" s="132">
        <v>50</v>
      </c>
      <c r="I34" s="131">
        <v>0.152</v>
      </c>
      <c r="J34" s="133"/>
      <c r="K34" s="130">
        <f t="shared" si="1"/>
        <v>0</v>
      </c>
      <c r="L34">
        <f t="shared" si="2"/>
        <v>0</v>
      </c>
      <c r="M34" s="114"/>
      <c r="N34" s="114"/>
      <c r="O34" s="103"/>
      <c r="P34" s="104"/>
      <c r="T34" s="3"/>
      <c r="U34" s="3"/>
      <c r="V34" s="28"/>
      <c r="W34" s="29"/>
      <c r="X34" s="30"/>
    </row>
    <row r="35" spans="1:24" ht="13.35" customHeight="1">
      <c r="A35" s="31" t="s">
        <v>68</v>
      </c>
      <c r="B35" s="32" t="s">
        <v>69</v>
      </c>
      <c r="C35" s="32" t="s">
        <v>16</v>
      </c>
      <c r="D35" s="33" t="s">
        <v>70</v>
      </c>
      <c r="E35" s="34">
        <v>35.9</v>
      </c>
      <c r="F35" s="117">
        <f t="shared" si="0"/>
        <v>35.9</v>
      </c>
      <c r="G35" s="134" t="s">
        <v>18</v>
      </c>
      <c r="H35" s="135">
        <v>50</v>
      </c>
      <c r="I35" s="134">
        <v>0.21</v>
      </c>
      <c r="J35" s="136"/>
      <c r="K35" s="130">
        <f t="shared" si="1"/>
        <v>0</v>
      </c>
      <c r="L35">
        <f t="shared" si="2"/>
        <v>0</v>
      </c>
      <c r="M35" s="114"/>
      <c r="N35" s="114"/>
      <c r="O35" s="103"/>
      <c r="P35" s="104"/>
      <c r="T35" s="3"/>
      <c r="U35" s="3"/>
      <c r="V35" s="28"/>
      <c r="W35" s="29"/>
      <c r="X35" s="30"/>
    </row>
    <row r="36" spans="1:24" ht="13.35" customHeight="1">
      <c r="A36" s="35" t="s">
        <v>71</v>
      </c>
      <c r="B36" s="36" t="s">
        <v>72</v>
      </c>
      <c r="C36" s="36" t="s">
        <v>16</v>
      </c>
      <c r="D36" s="37" t="s">
        <v>73</v>
      </c>
      <c r="E36" s="166">
        <v>35.4</v>
      </c>
      <c r="F36" s="167">
        <f t="shared" si="0"/>
        <v>35.4</v>
      </c>
      <c r="G36" s="168" t="s">
        <v>18</v>
      </c>
      <c r="H36" s="132">
        <v>50</v>
      </c>
      <c r="I36" s="131">
        <v>0.24</v>
      </c>
      <c r="J36" s="133"/>
      <c r="K36" s="130">
        <f t="shared" si="1"/>
        <v>0</v>
      </c>
      <c r="L36">
        <f t="shared" si="2"/>
        <v>0</v>
      </c>
      <c r="M36" s="114"/>
      <c r="N36" s="114"/>
      <c r="O36" s="103"/>
      <c r="P36" s="104"/>
      <c r="T36" s="3"/>
      <c r="U36" s="3"/>
      <c r="V36" s="28"/>
      <c r="W36" s="29"/>
      <c r="X36" s="30"/>
    </row>
    <row r="37" spans="1:24" ht="13.35" customHeight="1">
      <c r="A37" s="31" t="s">
        <v>74</v>
      </c>
      <c r="B37" s="32" t="s">
        <v>60</v>
      </c>
      <c r="C37" s="32" t="s">
        <v>16</v>
      </c>
      <c r="D37" s="33" t="s">
        <v>75</v>
      </c>
      <c r="E37" s="34">
        <v>58</v>
      </c>
      <c r="F37" s="117">
        <f t="shared" si="0"/>
        <v>58</v>
      </c>
      <c r="G37" s="134" t="s">
        <v>18</v>
      </c>
      <c r="H37" s="135">
        <v>50</v>
      </c>
      <c r="I37" s="134">
        <v>0.33</v>
      </c>
      <c r="J37" s="136"/>
      <c r="K37" s="130">
        <f t="shared" si="1"/>
        <v>0</v>
      </c>
      <c r="L37">
        <f t="shared" si="2"/>
        <v>0</v>
      </c>
      <c r="M37" s="114"/>
      <c r="N37" s="114"/>
      <c r="O37" s="103"/>
      <c r="P37" s="104"/>
      <c r="T37" s="3"/>
      <c r="U37" s="3"/>
      <c r="V37" s="28"/>
      <c r="W37" s="29"/>
      <c r="X37" s="30"/>
    </row>
    <row r="38" spans="1:24" ht="13.35" customHeight="1">
      <c r="A38" s="35" t="s">
        <v>76</v>
      </c>
      <c r="B38" s="36" t="s">
        <v>63</v>
      </c>
      <c r="C38" s="36" t="s">
        <v>16</v>
      </c>
      <c r="D38" s="37" t="s">
        <v>77</v>
      </c>
      <c r="E38" s="166">
        <v>77.5</v>
      </c>
      <c r="F38" s="167">
        <f t="shared" si="0"/>
        <v>77.5</v>
      </c>
      <c r="G38" s="168" t="s">
        <v>18</v>
      </c>
      <c r="H38" s="132">
        <v>50</v>
      </c>
      <c r="I38" s="131">
        <v>0.48</v>
      </c>
      <c r="J38" s="133"/>
      <c r="K38" s="130">
        <f t="shared" si="1"/>
        <v>0</v>
      </c>
      <c r="L38">
        <f t="shared" si="2"/>
        <v>0</v>
      </c>
      <c r="M38" s="114"/>
      <c r="N38" s="114"/>
      <c r="O38" s="103"/>
      <c r="P38" s="104"/>
      <c r="T38" s="3"/>
      <c r="U38" s="3"/>
      <c r="V38" s="28"/>
      <c r="W38" s="29"/>
      <c r="X38" s="30"/>
    </row>
    <row r="39" spans="1:24" ht="13.35" customHeight="1">
      <c r="A39" s="31" t="s">
        <v>78</v>
      </c>
      <c r="B39" s="32" t="s">
        <v>79</v>
      </c>
      <c r="C39" s="32" t="s">
        <v>16</v>
      </c>
      <c r="D39" s="33" t="s">
        <v>80</v>
      </c>
      <c r="E39" s="34">
        <v>56.9</v>
      </c>
      <c r="F39" s="117">
        <f t="shared" si="0"/>
        <v>56.9</v>
      </c>
      <c r="G39" s="134" t="s">
        <v>18</v>
      </c>
      <c r="H39" s="135">
        <v>50</v>
      </c>
      <c r="I39" s="134">
        <v>0.38700000000000001</v>
      </c>
      <c r="J39" s="136"/>
      <c r="K39" s="130">
        <f t="shared" si="1"/>
        <v>0</v>
      </c>
      <c r="L39">
        <f t="shared" si="2"/>
        <v>0</v>
      </c>
      <c r="M39" s="114"/>
      <c r="N39" s="114"/>
      <c r="O39" s="103"/>
      <c r="P39" s="104"/>
      <c r="T39" s="3"/>
      <c r="U39" s="3"/>
      <c r="V39" s="28"/>
      <c r="W39" s="29"/>
      <c r="X39" s="30"/>
    </row>
    <row r="40" spans="1:24" ht="13.35" customHeight="1">
      <c r="A40" s="35" t="s">
        <v>81</v>
      </c>
      <c r="B40" s="36" t="s">
        <v>79</v>
      </c>
      <c r="C40" s="36" t="s">
        <v>16</v>
      </c>
      <c r="D40" s="37" t="s">
        <v>82</v>
      </c>
      <c r="E40" s="166">
        <v>39.700000000000003</v>
      </c>
      <c r="F40" s="167">
        <f t="shared" si="0"/>
        <v>39.700000000000003</v>
      </c>
      <c r="G40" s="168" t="s">
        <v>18</v>
      </c>
      <c r="H40" s="132">
        <v>50</v>
      </c>
      <c r="I40" s="131">
        <v>0.23</v>
      </c>
      <c r="J40" s="133"/>
      <c r="K40" s="130">
        <f t="shared" si="1"/>
        <v>0</v>
      </c>
      <c r="L40">
        <f t="shared" si="2"/>
        <v>0</v>
      </c>
      <c r="M40" s="114"/>
      <c r="N40" s="114"/>
      <c r="O40" s="103"/>
      <c r="P40" s="104"/>
      <c r="T40" s="3"/>
      <c r="U40" s="3"/>
      <c r="V40" s="28"/>
      <c r="W40" s="29"/>
      <c r="X40" s="30"/>
    </row>
    <row r="41" spans="1:24" ht="13.35" customHeight="1">
      <c r="A41" s="31" t="s">
        <v>1472</v>
      </c>
      <c r="B41" s="32" t="s">
        <v>79</v>
      </c>
      <c r="C41" s="32" t="s">
        <v>16</v>
      </c>
      <c r="D41" s="33" t="s">
        <v>1473</v>
      </c>
      <c r="E41" s="34">
        <v>36</v>
      </c>
      <c r="F41" s="117">
        <f t="shared" si="0"/>
        <v>36</v>
      </c>
      <c r="G41" s="134" t="s">
        <v>18</v>
      </c>
      <c r="H41" s="135">
        <v>50</v>
      </c>
      <c r="I41" s="134">
        <v>0.20200000000000001</v>
      </c>
      <c r="J41" s="136"/>
      <c r="K41" s="130">
        <f t="shared" si="1"/>
        <v>0</v>
      </c>
      <c r="L41">
        <f t="shared" si="2"/>
        <v>0</v>
      </c>
      <c r="M41" s="114"/>
      <c r="N41" s="114"/>
      <c r="O41" s="103"/>
      <c r="P41" s="104"/>
      <c r="T41" s="3"/>
      <c r="U41" s="3"/>
      <c r="V41" s="28"/>
      <c r="W41" s="29"/>
      <c r="X41" s="30"/>
    </row>
    <row r="42" spans="1:24" ht="13.35" customHeight="1">
      <c r="A42" s="35" t="s">
        <v>83</v>
      </c>
      <c r="B42" s="36" t="s">
        <v>84</v>
      </c>
      <c r="C42" s="36" t="s">
        <v>16</v>
      </c>
      <c r="D42" s="37" t="s">
        <v>85</v>
      </c>
      <c r="E42" s="166">
        <v>56</v>
      </c>
      <c r="F42" s="167">
        <f t="shared" si="0"/>
        <v>56</v>
      </c>
      <c r="G42" s="168" t="s">
        <v>18</v>
      </c>
      <c r="H42" s="132">
        <v>50</v>
      </c>
      <c r="I42" s="131">
        <v>0.33</v>
      </c>
      <c r="J42" s="133"/>
      <c r="K42" s="130">
        <f t="shared" si="1"/>
        <v>0</v>
      </c>
      <c r="L42">
        <f t="shared" si="2"/>
        <v>0</v>
      </c>
      <c r="M42" s="114"/>
      <c r="N42" s="114"/>
      <c r="O42" s="103"/>
      <c r="P42" s="104"/>
      <c r="T42" s="3"/>
      <c r="U42" s="3"/>
      <c r="V42" s="28"/>
      <c r="W42" s="29"/>
      <c r="X42" s="30"/>
    </row>
    <row r="43" spans="1:24" ht="13.35" customHeight="1">
      <c r="A43" s="31" t="s">
        <v>86</v>
      </c>
      <c r="B43" s="32" t="s">
        <v>87</v>
      </c>
      <c r="C43" s="32" t="s">
        <v>16</v>
      </c>
      <c r="D43" s="33" t="s">
        <v>88</v>
      </c>
      <c r="E43" s="34">
        <v>54</v>
      </c>
      <c r="F43" s="117">
        <f t="shared" si="0"/>
        <v>54</v>
      </c>
      <c r="G43" s="134" t="s">
        <v>18</v>
      </c>
      <c r="H43" s="135">
        <v>50</v>
      </c>
      <c r="I43" s="134">
        <v>0.23</v>
      </c>
      <c r="J43" s="136"/>
      <c r="K43" s="130">
        <f t="shared" si="1"/>
        <v>0</v>
      </c>
      <c r="L43">
        <f t="shared" si="2"/>
        <v>0</v>
      </c>
      <c r="M43" s="114"/>
      <c r="N43" s="114"/>
      <c r="O43" s="103"/>
      <c r="P43" s="104"/>
      <c r="T43" s="3"/>
      <c r="U43" s="3"/>
      <c r="V43" s="28"/>
      <c r="W43" s="29"/>
      <c r="X43" s="30"/>
    </row>
    <row r="44" spans="1:24" ht="13.35" customHeight="1">
      <c r="A44" s="35" t="s">
        <v>89</v>
      </c>
      <c r="B44" s="36" t="s">
        <v>79</v>
      </c>
      <c r="C44" s="36" t="s">
        <v>16</v>
      </c>
      <c r="D44" s="37" t="s">
        <v>90</v>
      </c>
      <c r="E44" s="166">
        <v>55.9</v>
      </c>
      <c r="F44" s="167">
        <f t="shared" si="0"/>
        <v>55.9</v>
      </c>
      <c r="G44" s="168" t="s">
        <v>18</v>
      </c>
      <c r="H44" s="132">
        <v>50</v>
      </c>
      <c r="I44" s="131">
        <v>0.35</v>
      </c>
      <c r="J44" s="133"/>
      <c r="K44" s="130">
        <f t="shared" si="1"/>
        <v>0</v>
      </c>
      <c r="L44">
        <f t="shared" si="2"/>
        <v>0</v>
      </c>
      <c r="M44" s="114"/>
      <c r="N44" s="114"/>
      <c r="O44" s="103"/>
      <c r="P44" s="104"/>
      <c r="T44" s="3"/>
      <c r="U44" s="3"/>
      <c r="V44" s="28"/>
      <c r="W44" s="29"/>
      <c r="X44" s="30"/>
    </row>
    <row r="45" spans="1:24" ht="13.35" customHeight="1">
      <c r="A45" s="31" t="s">
        <v>91</v>
      </c>
      <c r="B45" s="32" t="s">
        <v>79</v>
      </c>
      <c r="C45" s="32" t="s">
        <v>16</v>
      </c>
      <c r="D45" s="33" t="s">
        <v>92</v>
      </c>
      <c r="E45" s="34">
        <v>39.5</v>
      </c>
      <c r="F45" s="117">
        <f t="shared" si="0"/>
        <v>39.5</v>
      </c>
      <c r="G45" s="134" t="s">
        <v>18</v>
      </c>
      <c r="H45" s="135">
        <v>50</v>
      </c>
      <c r="I45" s="134">
        <v>0.21</v>
      </c>
      <c r="J45" s="136"/>
      <c r="K45" s="130">
        <f t="shared" si="1"/>
        <v>0</v>
      </c>
      <c r="L45">
        <f t="shared" si="2"/>
        <v>0</v>
      </c>
      <c r="M45" s="114"/>
      <c r="N45" s="114"/>
      <c r="O45" s="103"/>
      <c r="P45" s="104"/>
      <c r="T45" s="3"/>
      <c r="U45" s="3"/>
      <c r="V45" s="28"/>
      <c r="W45" s="29"/>
      <c r="X45" s="30"/>
    </row>
    <row r="46" spans="1:24" ht="13.35" customHeight="1">
      <c r="A46" s="35" t="s">
        <v>93</v>
      </c>
      <c r="B46" s="36" t="s">
        <v>87</v>
      </c>
      <c r="C46" s="36" t="s">
        <v>16</v>
      </c>
      <c r="D46" s="37" t="s">
        <v>94</v>
      </c>
      <c r="E46" s="166">
        <v>54</v>
      </c>
      <c r="F46" s="167">
        <f t="shared" si="0"/>
        <v>54</v>
      </c>
      <c r="G46" s="168" t="s">
        <v>18</v>
      </c>
      <c r="H46" s="132">
        <v>50</v>
      </c>
      <c r="I46" s="131">
        <v>0.38</v>
      </c>
      <c r="J46" s="133"/>
      <c r="K46" s="130">
        <f t="shared" si="1"/>
        <v>0</v>
      </c>
      <c r="L46">
        <f t="shared" si="2"/>
        <v>0</v>
      </c>
      <c r="M46" s="114"/>
      <c r="N46" s="114"/>
      <c r="O46" s="103"/>
      <c r="P46" s="104"/>
      <c r="T46" s="3"/>
      <c r="U46" s="3"/>
      <c r="V46" s="28"/>
      <c r="W46" s="29"/>
      <c r="X46" s="30"/>
    </row>
    <row r="47" spans="1:24" ht="13.35" customHeight="1">
      <c r="A47" s="31" t="s">
        <v>95</v>
      </c>
      <c r="B47" s="32" t="s">
        <v>1730</v>
      </c>
      <c r="C47" s="32" t="s">
        <v>16</v>
      </c>
      <c r="D47" s="33" t="s">
        <v>96</v>
      </c>
      <c r="E47" s="34">
        <v>69.5</v>
      </c>
      <c r="F47" s="117">
        <f t="shared" si="0"/>
        <v>69.5</v>
      </c>
      <c r="G47" s="134" t="s">
        <v>18</v>
      </c>
      <c r="H47" s="135">
        <v>50</v>
      </c>
      <c r="I47" s="134">
        <v>0.39</v>
      </c>
      <c r="J47" s="136"/>
      <c r="K47" s="130">
        <f t="shared" si="1"/>
        <v>0</v>
      </c>
      <c r="L47">
        <f t="shared" si="2"/>
        <v>0</v>
      </c>
      <c r="M47" s="114"/>
      <c r="N47" s="114"/>
      <c r="O47" s="103"/>
      <c r="P47" s="104"/>
      <c r="T47" s="3"/>
      <c r="U47" s="3"/>
      <c r="V47" s="28"/>
      <c r="W47" s="29"/>
      <c r="X47" s="30"/>
    </row>
    <row r="48" spans="1:24" ht="13.35" customHeight="1">
      <c r="A48" s="35" t="s">
        <v>97</v>
      </c>
      <c r="B48" s="36" t="s">
        <v>1730</v>
      </c>
      <c r="C48" s="36" t="s">
        <v>16</v>
      </c>
      <c r="D48" s="37" t="s">
        <v>98</v>
      </c>
      <c r="E48" s="166">
        <v>70</v>
      </c>
      <c r="F48" s="167">
        <f t="shared" si="0"/>
        <v>70</v>
      </c>
      <c r="G48" s="168" t="s">
        <v>18</v>
      </c>
      <c r="H48" s="132">
        <v>50</v>
      </c>
      <c r="I48" s="131">
        <v>0.38</v>
      </c>
      <c r="J48" s="133"/>
      <c r="K48" s="130">
        <f t="shared" si="1"/>
        <v>0</v>
      </c>
      <c r="L48">
        <f t="shared" si="2"/>
        <v>0</v>
      </c>
      <c r="M48" s="114"/>
      <c r="N48" s="114"/>
      <c r="O48" s="103"/>
      <c r="P48" s="104"/>
      <c r="T48" s="3"/>
      <c r="U48" s="3"/>
      <c r="V48" s="28"/>
      <c r="W48" s="29"/>
      <c r="X48" s="30"/>
    </row>
    <row r="49" spans="1:24" ht="13.35" customHeight="1">
      <c r="A49" s="31" t="s">
        <v>99</v>
      </c>
      <c r="B49" s="32" t="s">
        <v>100</v>
      </c>
      <c r="C49" s="32" t="s">
        <v>16</v>
      </c>
      <c r="D49" s="33" t="s">
        <v>101</v>
      </c>
      <c r="E49" s="34">
        <v>61.8</v>
      </c>
      <c r="F49" s="117">
        <f t="shared" si="0"/>
        <v>61.8</v>
      </c>
      <c r="G49" s="134" t="s">
        <v>18</v>
      </c>
      <c r="H49" s="135">
        <v>50</v>
      </c>
      <c r="I49" s="134">
        <v>0.42</v>
      </c>
      <c r="J49" s="136"/>
      <c r="K49" s="130">
        <f t="shared" si="1"/>
        <v>0</v>
      </c>
      <c r="L49">
        <f t="shared" si="2"/>
        <v>0</v>
      </c>
      <c r="M49" s="114"/>
      <c r="N49" s="114"/>
      <c r="O49" s="103"/>
      <c r="P49" s="104"/>
      <c r="T49" s="3"/>
      <c r="U49" s="3"/>
      <c r="V49" s="28"/>
      <c r="W49" s="29"/>
      <c r="X49" s="30"/>
    </row>
    <row r="50" spans="1:24" ht="13.35" customHeight="1">
      <c r="A50" s="35" t="s">
        <v>102</v>
      </c>
      <c r="B50" s="36" t="s">
        <v>100</v>
      </c>
      <c r="C50" s="36" t="s">
        <v>16</v>
      </c>
      <c r="D50" s="37" t="s">
        <v>103</v>
      </c>
      <c r="E50" s="166">
        <v>45</v>
      </c>
      <c r="F50" s="167">
        <f t="shared" si="0"/>
        <v>45</v>
      </c>
      <c r="G50" s="168" t="s">
        <v>18</v>
      </c>
      <c r="H50" s="132">
        <v>50</v>
      </c>
      <c r="I50" s="131">
        <v>0.26</v>
      </c>
      <c r="J50" s="133"/>
      <c r="K50" s="130">
        <f t="shared" si="1"/>
        <v>0</v>
      </c>
      <c r="L50">
        <f t="shared" si="2"/>
        <v>0</v>
      </c>
      <c r="M50" s="114"/>
      <c r="N50" s="114"/>
      <c r="O50" s="103"/>
      <c r="P50" s="104"/>
      <c r="T50" s="3"/>
      <c r="U50" s="3"/>
      <c r="V50" s="28"/>
      <c r="W50" s="29"/>
      <c r="X50" s="30"/>
    </row>
    <row r="51" spans="1:24" ht="13.35" customHeight="1">
      <c r="A51" s="31" t="s">
        <v>104</v>
      </c>
      <c r="B51" s="32" t="s">
        <v>105</v>
      </c>
      <c r="C51" s="32" t="s">
        <v>16</v>
      </c>
      <c r="D51" s="33" t="s">
        <v>106</v>
      </c>
      <c r="E51" s="34">
        <v>50</v>
      </c>
      <c r="F51" s="117">
        <f t="shared" si="0"/>
        <v>50</v>
      </c>
      <c r="G51" s="134" t="s">
        <v>18</v>
      </c>
      <c r="H51" s="135">
        <v>50</v>
      </c>
      <c r="I51" s="134">
        <v>0.28000000000000003</v>
      </c>
      <c r="J51" s="136"/>
      <c r="K51" s="130">
        <f t="shared" si="1"/>
        <v>0</v>
      </c>
      <c r="L51">
        <f t="shared" si="2"/>
        <v>0</v>
      </c>
      <c r="M51" s="114"/>
      <c r="N51" s="114"/>
      <c r="O51" s="103"/>
      <c r="P51" s="104"/>
      <c r="T51" s="3"/>
      <c r="U51" s="3"/>
      <c r="V51" s="28"/>
      <c r="W51" s="29"/>
      <c r="X51" s="30"/>
    </row>
    <row r="52" spans="1:24" ht="13.35" customHeight="1">
      <c r="A52" s="35" t="s">
        <v>107</v>
      </c>
      <c r="B52" s="36" t="s">
        <v>105</v>
      </c>
      <c r="C52" s="36" t="s">
        <v>16</v>
      </c>
      <c r="D52" s="37" t="s">
        <v>108</v>
      </c>
      <c r="E52" s="166">
        <v>26.5</v>
      </c>
      <c r="F52" s="167">
        <f t="shared" si="0"/>
        <v>26.5</v>
      </c>
      <c r="G52" s="168" t="s">
        <v>18</v>
      </c>
      <c r="H52" s="132">
        <v>100</v>
      </c>
      <c r="I52" s="131">
        <v>0.15</v>
      </c>
      <c r="J52" s="133"/>
      <c r="K52" s="130">
        <f t="shared" si="1"/>
        <v>0</v>
      </c>
      <c r="L52">
        <f t="shared" si="2"/>
        <v>0</v>
      </c>
      <c r="M52" s="114"/>
      <c r="N52" s="114"/>
      <c r="O52" s="103"/>
      <c r="P52" s="104"/>
      <c r="T52" s="3"/>
      <c r="U52" s="3"/>
      <c r="V52" s="28"/>
      <c r="W52" s="29"/>
      <c r="X52" s="30"/>
    </row>
    <row r="53" spans="1:24" ht="13.35" customHeight="1">
      <c r="A53" s="31" t="s">
        <v>109</v>
      </c>
      <c r="B53" s="32" t="s">
        <v>105</v>
      </c>
      <c r="C53" s="32" t="s">
        <v>16</v>
      </c>
      <c r="D53" s="33" t="s">
        <v>110</v>
      </c>
      <c r="E53" s="34">
        <v>23.8</v>
      </c>
      <c r="F53" s="117">
        <f t="shared" si="0"/>
        <v>23.8</v>
      </c>
      <c r="G53" s="134" t="s">
        <v>18</v>
      </c>
      <c r="H53" s="135">
        <v>100</v>
      </c>
      <c r="I53" s="134">
        <v>0.15</v>
      </c>
      <c r="J53" s="136"/>
      <c r="K53" s="130">
        <f t="shared" si="1"/>
        <v>0</v>
      </c>
      <c r="L53">
        <f t="shared" si="2"/>
        <v>0</v>
      </c>
      <c r="M53" s="114"/>
      <c r="N53" s="114"/>
      <c r="O53" s="103"/>
      <c r="P53" s="104"/>
      <c r="T53" s="3"/>
      <c r="U53" s="3"/>
      <c r="V53" s="28"/>
      <c r="W53" s="29"/>
      <c r="X53" s="30"/>
    </row>
    <row r="54" spans="1:24" ht="13.35" customHeight="1">
      <c r="A54" s="35" t="s">
        <v>111</v>
      </c>
      <c r="B54" s="36" t="s">
        <v>112</v>
      </c>
      <c r="C54" s="36" t="s">
        <v>16</v>
      </c>
      <c r="D54" s="37" t="s">
        <v>113</v>
      </c>
      <c r="E54" s="166">
        <v>40.9</v>
      </c>
      <c r="F54" s="167">
        <f t="shared" si="0"/>
        <v>40.9</v>
      </c>
      <c r="G54" s="168" t="s">
        <v>18</v>
      </c>
      <c r="H54" s="132">
        <v>100</v>
      </c>
      <c r="I54" s="131">
        <v>0.16</v>
      </c>
      <c r="J54" s="133"/>
      <c r="K54" s="130">
        <f t="shared" si="1"/>
        <v>0</v>
      </c>
      <c r="L54">
        <f t="shared" si="2"/>
        <v>0</v>
      </c>
      <c r="M54" s="114"/>
      <c r="N54" s="114"/>
      <c r="O54" s="103"/>
      <c r="P54" s="104"/>
      <c r="T54" s="3"/>
      <c r="U54" s="3"/>
      <c r="V54" s="28"/>
      <c r="W54" s="29"/>
      <c r="X54" s="30"/>
    </row>
    <row r="55" spans="1:24" ht="13.35" customHeight="1">
      <c r="A55" s="31" t="s">
        <v>114</v>
      </c>
      <c r="B55" s="32" t="s">
        <v>115</v>
      </c>
      <c r="C55" s="32" t="s">
        <v>16</v>
      </c>
      <c r="D55" s="33" t="s">
        <v>116</v>
      </c>
      <c r="E55" s="34">
        <v>33.200000000000003</v>
      </c>
      <c r="F55" s="117">
        <f t="shared" si="0"/>
        <v>33.200000000000003</v>
      </c>
      <c r="G55" s="134" t="s">
        <v>18</v>
      </c>
      <c r="H55" s="135">
        <v>100</v>
      </c>
      <c r="I55" s="134">
        <v>0.13</v>
      </c>
      <c r="J55" s="136"/>
      <c r="K55" s="130">
        <f t="shared" si="1"/>
        <v>0</v>
      </c>
      <c r="L55">
        <f t="shared" si="2"/>
        <v>0</v>
      </c>
      <c r="M55" s="114"/>
      <c r="N55" s="114"/>
      <c r="O55" s="103"/>
      <c r="P55" s="110"/>
      <c r="T55" s="3"/>
      <c r="U55" s="3"/>
      <c r="V55" s="28"/>
      <c r="W55" s="29"/>
      <c r="X55" s="30"/>
    </row>
    <row r="56" spans="1:24" ht="13.35" customHeight="1">
      <c r="A56" s="35" t="s">
        <v>117</v>
      </c>
      <c r="B56" s="36" t="s">
        <v>118</v>
      </c>
      <c r="C56" s="36" t="s">
        <v>119</v>
      </c>
      <c r="D56" s="37" t="s">
        <v>120</v>
      </c>
      <c r="E56" s="166">
        <v>17</v>
      </c>
      <c r="F56" s="167">
        <f t="shared" si="0"/>
        <v>17</v>
      </c>
      <c r="G56" s="168" t="s">
        <v>121</v>
      </c>
      <c r="H56" s="132">
        <v>1</v>
      </c>
      <c r="I56" s="131">
        <v>6.3E-2</v>
      </c>
      <c r="J56" s="133"/>
      <c r="K56" s="130">
        <f t="shared" si="1"/>
        <v>0</v>
      </c>
      <c r="L56">
        <f t="shared" si="2"/>
        <v>0</v>
      </c>
      <c r="M56" s="114"/>
      <c r="N56" s="114"/>
      <c r="O56" s="103"/>
      <c r="P56" s="110"/>
      <c r="T56" s="3"/>
      <c r="U56" s="3"/>
      <c r="V56" s="28"/>
      <c r="W56" s="29"/>
      <c r="X56" s="30"/>
    </row>
    <row r="57" spans="1:24" ht="13.35" customHeight="1">
      <c r="A57" s="31" t="s">
        <v>122</v>
      </c>
      <c r="B57" s="32" t="s">
        <v>123</v>
      </c>
      <c r="C57" s="32" t="s">
        <v>119</v>
      </c>
      <c r="D57" s="33" t="s">
        <v>120</v>
      </c>
      <c r="E57" s="34">
        <v>17</v>
      </c>
      <c r="F57" s="117">
        <f t="shared" si="0"/>
        <v>17</v>
      </c>
      <c r="G57" s="134" t="s">
        <v>121</v>
      </c>
      <c r="H57" s="135">
        <v>1</v>
      </c>
      <c r="I57" s="134">
        <v>6.3E-2</v>
      </c>
      <c r="J57" s="136"/>
      <c r="K57" s="130">
        <f t="shared" si="1"/>
        <v>0</v>
      </c>
      <c r="L57">
        <f t="shared" si="2"/>
        <v>0</v>
      </c>
      <c r="M57" s="114"/>
      <c r="N57" s="114"/>
      <c r="O57" s="103"/>
      <c r="P57" s="104"/>
      <c r="T57" s="3"/>
      <c r="U57" s="3"/>
      <c r="V57" s="28"/>
      <c r="W57" s="29"/>
      <c r="X57" s="30"/>
    </row>
    <row r="58" spans="1:24" ht="13.35" customHeight="1">
      <c r="A58" s="35" t="s">
        <v>124</v>
      </c>
      <c r="B58" s="36" t="s">
        <v>125</v>
      </c>
      <c r="C58" s="36" t="s">
        <v>16</v>
      </c>
      <c r="D58" s="37" t="s">
        <v>126</v>
      </c>
      <c r="E58" s="166">
        <v>35.6</v>
      </c>
      <c r="F58" s="167">
        <f t="shared" si="0"/>
        <v>35.6</v>
      </c>
      <c r="G58" s="168" t="s">
        <v>18</v>
      </c>
      <c r="H58" s="132">
        <v>50</v>
      </c>
      <c r="I58" s="131">
        <v>0.21</v>
      </c>
      <c r="J58" s="133"/>
      <c r="K58" s="130">
        <f t="shared" si="1"/>
        <v>0</v>
      </c>
      <c r="L58">
        <f t="shared" si="2"/>
        <v>0</v>
      </c>
      <c r="M58" s="114"/>
      <c r="N58" s="114"/>
      <c r="O58" s="103"/>
      <c r="P58" s="104"/>
      <c r="T58" s="3"/>
      <c r="U58" s="3"/>
      <c r="V58" s="28"/>
      <c r="W58" s="29"/>
      <c r="X58" s="30"/>
    </row>
    <row r="59" spans="1:24" ht="13.35" customHeight="1">
      <c r="A59" s="31" t="s">
        <v>127</v>
      </c>
      <c r="B59" s="32" t="s">
        <v>128</v>
      </c>
      <c r="C59" s="32" t="s">
        <v>16</v>
      </c>
      <c r="D59" s="33" t="s">
        <v>129</v>
      </c>
      <c r="E59" s="34">
        <v>38.6</v>
      </c>
      <c r="F59" s="117">
        <f t="shared" si="0"/>
        <v>38.6</v>
      </c>
      <c r="G59" s="134" t="s">
        <v>18</v>
      </c>
      <c r="H59" s="135">
        <v>50</v>
      </c>
      <c r="I59" s="134">
        <v>0.26</v>
      </c>
      <c r="J59" s="136"/>
      <c r="K59" s="130">
        <f t="shared" si="1"/>
        <v>0</v>
      </c>
      <c r="L59">
        <f t="shared" si="2"/>
        <v>0</v>
      </c>
      <c r="M59" s="114"/>
      <c r="N59" s="114"/>
      <c r="O59" s="103"/>
      <c r="P59" s="104"/>
      <c r="T59" s="3"/>
      <c r="U59" s="3"/>
      <c r="V59" s="28"/>
      <c r="W59" s="29"/>
      <c r="X59" s="30"/>
    </row>
    <row r="60" spans="1:24" ht="13.35" customHeight="1">
      <c r="A60" s="35" t="s">
        <v>130</v>
      </c>
      <c r="B60" s="36" t="s">
        <v>131</v>
      </c>
      <c r="C60" s="36" t="s">
        <v>16</v>
      </c>
      <c r="D60" s="37" t="s">
        <v>132</v>
      </c>
      <c r="E60" s="166">
        <v>40</v>
      </c>
      <c r="F60" s="167">
        <f t="shared" si="0"/>
        <v>40</v>
      </c>
      <c r="G60" s="168" t="s">
        <v>18</v>
      </c>
      <c r="H60" s="132">
        <v>50</v>
      </c>
      <c r="I60" s="131">
        <v>0.28000000000000003</v>
      </c>
      <c r="J60" s="133"/>
      <c r="K60" s="130">
        <f t="shared" si="1"/>
        <v>0</v>
      </c>
      <c r="L60">
        <f t="shared" si="2"/>
        <v>0</v>
      </c>
      <c r="M60" s="114"/>
      <c r="N60" s="114"/>
      <c r="O60" s="103"/>
      <c r="P60" s="104"/>
      <c r="T60" s="3"/>
      <c r="U60" s="3"/>
      <c r="V60" s="28"/>
      <c r="W60" s="29"/>
      <c r="X60" s="30"/>
    </row>
    <row r="61" spans="1:24" ht="13.35" customHeight="1">
      <c r="A61" s="31" t="s">
        <v>133</v>
      </c>
      <c r="B61" s="32" t="s">
        <v>134</v>
      </c>
      <c r="C61" s="32" t="s">
        <v>16</v>
      </c>
      <c r="D61" s="33" t="s">
        <v>135</v>
      </c>
      <c r="E61" s="34">
        <v>43.7</v>
      </c>
      <c r="F61" s="117">
        <f t="shared" si="0"/>
        <v>43.7</v>
      </c>
      <c r="G61" s="134" t="s">
        <v>18</v>
      </c>
      <c r="H61" s="135">
        <v>50</v>
      </c>
      <c r="I61" s="134">
        <v>0.3</v>
      </c>
      <c r="J61" s="136"/>
      <c r="K61" s="130">
        <f t="shared" si="1"/>
        <v>0</v>
      </c>
      <c r="L61">
        <f t="shared" si="2"/>
        <v>0</v>
      </c>
      <c r="M61" s="114"/>
      <c r="N61" s="114"/>
      <c r="O61" s="103"/>
      <c r="P61" s="104"/>
      <c r="T61" s="13"/>
      <c r="U61" s="3"/>
      <c r="V61" s="3"/>
      <c r="W61" s="3"/>
      <c r="X61" s="3"/>
    </row>
    <row r="62" spans="1:24" ht="13.35" customHeight="1">
      <c r="A62" s="35" t="s">
        <v>136</v>
      </c>
      <c r="B62" s="36" t="s">
        <v>137</v>
      </c>
      <c r="C62" s="36" t="s">
        <v>16</v>
      </c>
      <c r="D62" s="37" t="s">
        <v>138</v>
      </c>
      <c r="E62" s="166">
        <v>46</v>
      </c>
      <c r="F62" s="167">
        <f t="shared" si="0"/>
        <v>46</v>
      </c>
      <c r="G62" s="168" t="s">
        <v>18</v>
      </c>
      <c r="H62" s="132">
        <v>50</v>
      </c>
      <c r="I62" s="131">
        <v>0.32</v>
      </c>
      <c r="J62" s="133"/>
      <c r="K62" s="130">
        <f t="shared" si="1"/>
        <v>0</v>
      </c>
      <c r="L62">
        <f t="shared" si="2"/>
        <v>0</v>
      </c>
      <c r="M62" s="114"/>
      <c r="N62" s="114"/>
      <c r="O62" s="103"/>
      <c r="P62" s="104"/>
      <c r="T62" s="3"/>
      <c r="U62" s="3"/>
      <c r="V62" s="3"/>
      <c r="W62" s="3"/>
      <c r="X62" s="3"/>
    </row>
    <row r="63" spans="1:24" ht="13.35" customHeight="1">
      <c r="A63" s="31" t="s">
        <v>139</v>
      </c>
      <c r="B63" s="32" t="s">
        <v>140</v>
      </c>
      <c r="C63" s="32" t="s">
        <v>16</v>
      </c>
      <c r="D63" s="33" t="s">
        <v>141</v>
      </c>
      <c r="E63" s="34">
        <v>49</v>
      </c>
      <c r="F63" s="117">
        <f t="shared" si="0"/>
        <v>49</v>
      </c>
      <c r="G63" s="134" t="s">
        <v>18</v>
      </c>
      <c r="H63" s="135">
        <v>50</v>
      </c>
      <c r="I63" s="134">
        <v>0.35</v>
      </c>
      <c r="J63" s="136"/>
      <c r="K63" s="130">
        <f t="shared" si="1"/>
        <v>0</v>
      </c>
      <c r="L63">
        <f t="shared" si="2"/>
        <v>0</v>
      </c>
      <c r="M63" s="114"/>
      <c r="N63" s="114"/>
      <c r="O63" s="103"/>
      <c r="P63" s="104"/>
      <c r="T63" s="3"/>
      <c r="U63" s="19"/>
      <c r="V63" s="19"/>
      <c r="W63" s="22"/>
      <c r="X63" s="23"/>
    </row>
    <row r="64" spans="1:24" ht="13.35" customHeight="1">
      <c r="A64" s="35" t="s">
        <v>142</v>
      </c>
      <c r="B64" s="36" t="s">
        <v>143</v>
      </c>
      <c r="C64" s="36" t="s">
        <v>16</v>
      </c>
      <c r="D64" s="37" t="s">
        <v>144</v>
      </c>
      <c r="E64" s="166">
        <v>54.6</v>
      </c>
      <c r="F64" s="167">
        <f t="shared" si="0"/>
        <v>54.6</v>
      </c>
      <c r="G64" s="168" t="s">
        <v>18</v>
      </c>
      <c r="H64" s="132">
        <v>50</v>
      </c>
      <c r="I64" s="131">
        <v>0.37</v>
      </c>
      <c r="J64" s="133"/>
      <c r="K64" s="130">
        <f t="shared" si="1"/>
        <v>0</v>
      </c>
      <c r="L64">
        <f t="shared" si="2"/>
        <v>0</v>
      </c>
      <c r="M64" s="114"/>
      <c r="N64" s="114"/>
      <c r="O64" s="103"/>
      <c r="P64" s="104"/>
      <c r="T64" s="3"/>
      <c r="U64" s="3"/>
      <c r="V64" s="28"/>
      <c r="W64" s="29"/>
      <c r="X64" s="30"/>
    </row>
    <row r="65" spans="1:24" ht="13.35" customHeight="1">
      <c r="A65" s="31" t="s">
        <v>145</v>
      </c>
      <c r="B65" s="32" t="s">
        <v>146</v>
      </c>
      <c r="C65" s="32" t="s">
        <v>16</v>
      </c>
      <c r="D65" s="33" t="s">
        <v>147</v>
      </c>
      <c r="E65" s="34">
        <v>58.8</v>
      </c>
      <c r="F65" s="117">
        <f t="shared" si="0"/>
        <v>58.8</v>
      </c>
      <c r="G65" s="134" t="s">
        <v>18</v>
      </c>
      <c r="H65" s="135">
        <v>50</v>
      </c>
      <c r="I65" s="134">
        <v>0.41</v>
      </c>
      <c r="J65" s="136"/>
      <c r="K65" s="130">
        <f t="shared" si="1"/>
        <v>0</v>
      </c>
      <c r="L65">
        <f t="shared" si="2"/>
        <v>0</v>
      </c>
      <c r="M65" s="114"/>
      <c r="N65" s="114"/>
      <c r="O65" s="103"/>
      <c r="P65" s="104"/>
      <c r="T65" s="3"/>
      <c r="U65" s="3"/>
      <c r="V65" s="28"/>
      <c r="W65" s="29"/>
      <c r="X65" s="30"/>
    </row>
    <row r="66" spans="1:24" ht="13.35" customHeight="1">
      <c r="A66" s="35" t="s">
        <v>148</v>
      </c>
      <c r="B66" s="36" t="s">
        <v>149</v>
      </c>
      <c r="C66" s="36" t="s">
        <v>16</v>
      </c>
      <c r="D66" s="37" t="s">
        <v>150</v>
      </c>
      <c r="E66" s="166">
        <v>67.900000000000006</v>
      </c>
      <c r="F66" s="167">
        <f t="shared" si="0"/>
        <v>67.900000000000006</v>
      </c>
      <c r="G66" s="168" t="s">
        <v>18</v>
      </c>
      <c r="H66" s="132">
        <v>50</v>
      </c>
      <c r="I66" s="131">
        <v>0.5</v>
      </c>
      <c r="J66" s="133"/>
      <c r="K66" s="130">
        <f t="shared" si="1"/>
        <v>0</v>
      </c>
      <c r="L66">
        <f t="shared" si="2"/>
        <v>0</v>
      </c>
      <c r="M66" s="114"/>
      <c r="N66" s="114"/>
      <c r="O66" s="103"/>
      <c r="P66" s="104"/>
      <c r="T66" s="3"/>
      <c r="U66" s="3"/>
      <c r="V66" s="28"/>
      <c r="W66" s="29"/>
      <c r="X66" s="30"/>
    </row>
    <row r="67" spans="1:24" ht="13.35" customHeight="1">
      <c r="A67" s="31" t="s">
        <v>151</v>
      </c>
      <c r="B67" s="32" t="s">
        <v>152</v>
      </c>
      <c r="C67" s="32" t="s">
        <v>16</v>
      </c>
      <c r="D67" s="33" t="s">
        <v>153</v>
      </c>
      <c r="E67" s="34">
        <v>23.5</v>
      </c>
      <c r="F67" s="117">
        <f t="shared" si="0"/>
        <v>23.5</v>
      </c>
      <c r="G67" s="134" t="s">
        <v>18</v>
      </c>
      <c r="H67" s="135">
        <v>100</v>
      </c>
      <c r="I67" s="134">
        <v>0.15</v>
      </c>
      <c r="J67" s="136"/>
      <c r="K67" s="130">
        <f t="shared" si="1"/>
        <v>0</v>
      </c>
      <c r="L67">
        <f t="shared" si="2"/>
        <v>0</v>
      </c>
      <c r="M67" s="114"/>
      <c r="N67" s="114"/>
      <c r="O67" s="103"/>
      <c r="P67" s="104"/>
      <c r="T67" s="3"/>
      <c r="U67" s="3"/>
      <c r="V67" s="28"/>
      <c r="W67" s="29"/>
      <c r="X67" s="30"/>
    </row>
    <row r="68" spans="1:24" ht="13.35" customHeight="1">
      <c r="A68" s="35" t="s">
        <v>154</v>
      </c>
      <c r="B68" s="36" t="s">
        <v>155</v>
      </c>
      <c r="C68" s="36" t="s">
        <v>16</v>
      </c>
      <c r="D68" s="37" t="s">
        <v>156</v>
      </c>
      <c r="E68" s="166">
        <v>32.299999999999997</v>
      </c>
      <c r="F68" s="167">
        <f t="shared" si="0"/>
        <v>32.299999999999997</v>
      </c>
      <c r="G68" s="168" t="s">
        <v>18</v>
      </c>
      <c r="H68" s="132">
        <v>50</v>
      </c>
      <c r="I68" s="131">
        <v>0.20200000000000001</v>
      </c>
      <c r="J68" s="133"/>
      <c r="K68" s="130">
        <f t="shared" si="1"/>
        <v>0</v>
      </c>
      <c r="L68">
        <f t="shared" si="2"/>
        <v>0</v>
      </c>
      <c r="M68" s="114"/>
      <c r="N68" s="114"/>
      <c r="O68" s="103"/>
      <c r="P68" s="104"/>
      <c r="T68" s="3"/>
      <c r="U68" s="3"/>
      <c r="V68" s="38"/>
      <c r="W68" s="29"/>
      <c r="X68" s="30"/>
    </row>
    <row r="69" spans="1:24" ht="13.35" customHeight="1">
      <c r="A69" s="31" t="s">
        <v>157</v>
      </c>
      <c r="B69" s="32" t="s">
        <v>158</v>
      </c>
      <c r="C69" s="32" t="s">
        <v>16</v>
      </c>
      <c r="D69" s="33" t="s">
        <v>159</v>
      </c>
      <c r="E69" s="34">
        <v>34.5</v>
      </c>
      <c r="F69" s="117">
        <f t="shared" si="0"/>
        <v>34.5</v>
      </c>
      <c r="G69" s="134" t="s">
        <v>18</v>
      </c>
      <c r="H69" s="135">
        <v>50</v>
      </c>
      <c r="I69" s="134">
        <v>0.21</v>
      </c>
      <c r="J69" s="136"/>
      <c r="K69" s="130">
        <f t="shared" si="1"/>
        <v>0</v>
      </c>
      <c r="L69">
        <f t="shared" si="2"/>
        <v>0</v>
      </c>
      <c r="M69" s="114"/>
      <c r="N69" s="114"/>
      <c r="O69" s="103"/>
      <c r="P69" s="104"/>
      <c r="T69" s="39"/>
      <c r="U69" s="3"/>
      <c r="V69" s="40"/>
      <c r="W69" s="3"/>
      <c r="X69" s="38"/>
    </row>
    <row r="70" spans="1:24" ht="13.35" customHeight="1">
      <c r="A70" s="35" t="s">
        <v>160</v>
      </c>
      <c r="B70" s="36" t="s">
        <v>161</v>
      </c>
      <c r="C70" s="36" t="s">
        <v>16</v>
      </c>
      <c r="D70" s="37" t="s">
        <v>162</v>
      </c>
      <c r="E70" s="166">
        <v>45.8</v>
      </c>
      <c r="F70" s="167">
        <f t="shared" si="0"/>
        <v>45.8</v>
      </c>
      <c r="G70" s="168" t="s">
        <v>18</v>
      </c>
      <c r="H70" s="132">
        <v>50</v>
      </c>
      <c r="I70" s="131">
        <v>0.27500000000000002</v>
      </c>
      <c r="J70" s="133"/>
      <c r="K70" s="130">
        <f t="shared" si="1"/>
        <v>0</v>
      </c>
      <c r="L70">
        <f t="shared" si="2"/>
        <v>0</v>
      </c>
      <c r="M70" s="114"/>
      <c r="N70" s="114"/>
      <c r="O70" s="103"/>
      <c r="P70" s="104"/>
      <c r="T70" s="3"/>
      <c r="U70" s="3"/>
      <c r="V70" s="3"/>
      <c r="W70" s="3"/>
      <c r="X70" s="3"/>
    </row>
    <row r="71" spans="1:24" ht="13.35" customHeight="1">
      <c r="A71" s="31" t="s">
        <v>163</v>
      </c>
      <c r="B71" s="32" t="s">
        <v>164</v>
      </c>
      <c r="C71" s="32" t="s">
        <v>16</v>
      </c>
      <c r="D71" s="33" t="s">
        <v>165</v>
      </c>
      <c r="E71" s="34">
        <v>35.200000000000003</v>
      </c>
      <c r="F71" s="117">
        <f t="shared" si="0"/>
        <v>35.200000000000003</v>
      </c>
      <c r="G71" s="134" t="s">
        <v>18</v>
      </c>
      <c r="H71" s="135">
        <v>50</v>
      </c>
      <c r="I71" s="134">
        <v>0.25</v>
      </c>
      <c r="J71" s="136"/>
      <c r="K71" s="130">
        <f t="shared" si="1"/>
        <v>0</v>
      </c>
      <c r="L71">
        <f t="shared" si="2"/>
        <v>0</v>
      </c>
      <c r="M71" s="114"/>
      <c r="N71" s="114"/>
      <c r="O71" s="103"/>
      <c r="P71" s="104"/>
      <c r="T71" s="3"/>
      <c r="U71" s="19"/>
      <c r="V71" s="19"/>
      <c r="W71" s="22"/>
      <c r="X71" s="23"/>
    </row>
    <row r="72" spans="1:24" ht="13.35" customHeight="1">
      <c r="A72" s="35" t="s">
        <v>166</v>
      </c>
      <c r="B72" s="36" t="s">
        <v>167</v>
      </c>
      <c r="C72" s="36" t="s">
        <v>16</v>
      </c>
      <c r="D72" s="37" t="s">
        <v>168</v>
      </c>
      <c r="E72" s="166">
        <v>31.5</v>
      </c>
      <c r="F72" s="167">
        <f t="shared" si="0"/>
        <v>31.5</v>
      </c>
      <c r="G72" s="168" t="s">
        <v>18</v>
      </c>
      <c r="H72" s="132">
        <v>50</v>
      </c>
      <c r="I72" s="131">
        <v>0.22</v>
      </c>
      <c r="J72" s="133"/>
      <c r="K72" s="130">
        <f t="shared" si="1"/>
        <v>0</v>
      </c>
      <c r="L72">
        <f t="shared" si="2"/>
        <v>0</v>
      </c>
      <c r="M72" s="114"/>
      <c r="N72" s="114"/>
      <c r="O72" s="103"/>
      <c r="P72" s="104"/>
      <c r="T72" s="3"/>
      <c r="U72" s="3"/>
      <c r="V72" s="28"/>
      <c r="W72" s="29"/>
      <c r="X72" s="30"/>
    </row>
    <row r="73" spans="1:24" ht="13.35" customHeight="1">
      <c r="A73" s="31" t="s">
        <v>169</v>
      </c>
      <c r="B73" s="32" t="s">
        <v>170</v>
      </c>
      <c r="C73" s="32" t="s">
        <v>16</v>
      </c>
      <c r="D73" s="33" t="s">
        <v>171</v>
      </c>
      <c r="E73" s="34">
        <v>51</v>
      </c>
      <c r="F73" s="117">
        <f t="shared" si="0"/>
        <v>51</v>
      </c>
      <c r="G73" s="134" t="s">
        <v>18</v>
      </c>
      <c r="H73" s="135">
        <v>50</v>
      </c>
      <c r="I73" s="134">
        <v>0.31</v>
      </c>
      <c r="J73" s="136"/>
      <c r="K73" s="130">
        <f t="shared" si="1"/>
        <v>0</v>
      </c>
      <c r="L73">
        <f t="shared" si="2"/>
        <v>0</v>
      </c>
      <c r="M73" s="114"/>
      <c r="N73" s="114"/>
      <c r="O73" s="103"/>
      <c r="P73" s="104"/>
      <c r="T73" s="3"/>
      <c r="U73" s="3"/>
      <c r="V73" s="28"/>
      <c r="W73" s="29"/>
      <c r="X73" s="30"/>
    </row>
    <row r="74" spans="1:24" ht="13.35" customHeight="1">
      <c r="A74" s="35" t="s">
        <v>172</v>
      </c>
      <c r="B74" s="36" t="s">
        <v>161</v>
      </c>
      <c r="C74" s="36" t="s">
        <v>16</v>
      </c>
      <c r="D74" s="37" t="s">
        <v>173</v>
      </c>
      <c r="E74" s="166">
        <v>70</v>
      </c>
      <c r="F74" s="167">
        <f t="shared" si="0"/>
        <v>70</v>
      </c>
      <c r="G74" s="168" t="s">
        <v>18</v>
      </c>
      <c r="H74" s="132">
        <v>50</v>
      </c>
      <c r="I74" s="131">
        <v>0.47</v>
      </c>
      <c r="J74" s="133"/>
      <c r="K74" s="130">
        <f t="shared" si="1"/>
        <v>0</v>
      </c>
      <c r="L74">
        <f t="shared" si="2"/>
        <v>0</v>
      </c>
      <c r="M74" s="114"/>
      <c r="N74" s="114"/>
      <c r="O74" s="103"/>
      <c r="P74" s="104"/>
      <c r="T74" s="3"/>
      <c r="U74" s="3"/>
      <c r="V74" s="28"/>
      <c r="W74" s="29"/>
      <c r="X74" s="30"/>
    </row>
    <row r="75" spans="1:24" ht="13.35" customHeight="1">
      <c r="A75" s="31" t="s">
        <v>174</v>
      </c>
      <c r="B75" s="32" t="s">
        <v>175</v>
      </c>
      <c r="C75" s="32" t="s">
        <v>16</v>
      </c>
      <c r="D75" s="33" t="s">
        <v>176</v>
      </c>
      <c r="E75" s="34">
        <v>45.4</v>
      </c>
      <c r="F75" s="117">
        <f t="shared" si="0"/>
        <v>45.4</v>
      </c>
      <c r="G75" s="134" t="s">
        <v>18</v>
      </c>
      <c r="H75" s="135">
        <v>50</v>
      </c>
      <c r="I75" s="134">
        <v>0.25</v>
      </c>
      <c r="J75" s="136"/>
      <c r="K75" s="130">
        <f t="shared" si="1"/>
        <v>0</v>
      </c>
      <c r="L75">
        <f t="shared" si="2"/>
        <v>0</v>
      </c>
      <c r="M75" s="114"/>
      <c r="N75" s="114"/>
      <c r="O75" s="103"/>
      <c r="P75" s="104"/>
      <c r="T75" s="3"/>
      <c r="U75" s="41"/>
      <c r="V75" s="28"/>
      <c r="W75" s="29"/>
      <c r="X75" s="30"/>
    </row>
    <row r="76" spans="1:24" ht="13.35" customHeight="1">
      <c r="A76" s="35" t="s">
        <v>177</v>
      </c>
      <c r="B76" s="36" t="s">
        <v>175</v>
      </c>
      <c r="C76" s="36" t="s">
        <v>16</v>
      </c>
      <c r="D76" s="37" t="s">
        <v>178</v>
      </c>
      <c r="E76" s="166">
        <v>36</v>
      </c>
      <c r="F76" s="167">
        <f t="shared" si="0"/>
        <v>36</v>
      </c>
      <c r="G76" s="168" t="s">
        <v>18</v>
      </c>
      <c r="H76" s="132">
        <v>50</v>
      </c>
      <c r="I76" s="131">
        <v>0.21</v>
      </c>
      <c r="J76" s="133"/>
      <c r="K76" s="130">
        <f t="shared" si="1"/>
        <v>0</v>
      </c>
      <c r="L76">
        <f t="shared" si="2"/>
        <v>0</v>
      </c>
      <c r="M76" s="114"/>
      <c r="N76" s="114"/>
      <c r="O76" s="103"/>
      <c r="P76" s="104"/>
      <c r="T76" s="3"/>
      <c r="U76" s="42"/>
      <c r="V76" s="43"/>
      <c r="W76" s="3"/>
      <c r="X76" s="3"/>
    </row>
    <row r="77" spans="1:24" ht="13.35" customHeight="1">
      <c r="A77" s="31" t="s">
        <v>179</v>
      </c>
      <c r="B77" s="32" t="s">
        <v>180</v>
      </c>
      <c r="C77" s="32" t="s">
        <v>16</v>
      </c>
      <c r="D77" s="33" t="s">
        <v>181</v>
      </c>
      <c r="E77" s="34">
        <v>46.5</v>
      </c>
      <c r="F77" s="117">
        <f t="shared" si="0"/>
        <v>46.5</v>
      </c>
      <c r="G77" s="134" t="s">
        <v>18</v>
      </c>
      <c r="H77" s="135">
        <v>50</v>
      </c>
      <c r="I77" s="134">
        <v>0.28100000000000003</v>
      </c>
      <c r="J77" s="136"/>
      <c r="K77" s="130">
        <f t="shared" si="1"/>
        <v>0</v>
      </c>
      <c r="L77">
        <f t="shared" si="2"/>
        <v>0</v>
      </c>
      <c r="M77" s="114"/>
      <c r="N77" s="114"/>
      <c r="O77" s="103"/>
      <c r="P77" s="104"/>
      <c r="T77" s="3"/>
      <c r="U77" s="42"/>
      <c r="V77" s="43"/>
      <c r="W77" s="3"/>
      <c r="X77" s="3"/>
    </row>
    <row r="78" spans="1:24" ht="13.35" customHeight="1">
      <c r="A78" s="35" t="s">
        <v>182</v>
      </c>
      <c r="B78" s="36" t="s">
        <v>183</v>
      </c>
      <c r="C78" s="36" t="s">
        <v>16</v>
      </c>
      <c r="D78" s="37" t="s">
        <v>184</v>
      </c>
      <c r="E78" s="166">
        <v>25.4</v>
      </c>
      <c r="F78" s="167">
        <f t="shared" si="0"/>
        <v>25.4</v>
      </c>
      <c r="G78" s="168" t="s">
        <v>18</v>
      </c>
      <c r="H78" s="132">
        <v>50</v>
      </c>
      <c r="I78" s="131">
        <v>0.14899999999999999</v>
      </c>
      <c r="J78" s="133"/>
      <c r="K78" s="130">
        <f t="shared" si="1"/>
        <v>0</v>
      </c>
      <c r="L78">
        <f t="shared" si="2"/>
        <v>0</v>
      </c>
      <c r="M78" s="114"/>
      <c r="N78" s="114"/>
      <c r="O78" s="103"/>
      <c r="P78" s="104"/>
      <c r="T78" s="44"/>
      <c r="U78" s="44"/>
      <c r="V78" s="3"/>
      <c r="W78" s="3"/>
      <c r="X78" s="3"/>
    </row>
    <row r="79" spans="1:24" ht="13.35" customHeight="1">
      <c r="A79" s="31" t="s">
        <v>185</v>
      </c>
      <c r="B79" s="32" t="s">
        <v>186</v>
      </c>
      <c r="C79" s="32" t="s">
        <v>16</v>
      </c>
      <c r="D79" s="33" t="s">
        <v>187</v>
      </c>
      <c r="E79" s="34">
        <v>34</v>
      </c>
      <c r="F79" s="117">
        <f t="shared" si="0"/>
        <v>34</v>
      </c>
      <c r="G79" s="134" t="s">
        <v>18</v>
      </c>
      <c r="H79" s="135">
        <v>50</v>
      </c>
      <c r="I79" s="134">
        <v>0.20899999999999999</v>
      </c>
      <c r="J79" s="136"/>
      <c r="K79" s="130">
        <f t="shared" si="1"/>
        <v>0</v>
      </c>
      <c r="L79">
        <f t="shared" si="2"/>
        <v>0</v>
      </c>
      <c r="M79" s="114"/>
      <c r="N79" s="114"/>
      <c r="O79" s="103"/>
      <c r="P79" s="104"/>
      <c r="T79" s="44"/>
      <c r="U79" s="44"/>
      <c r="V79" s="3"/>
      <c r="W79" s="3"/>
      <c r="X79" s="3"/>
    </row>
    <row r="80" spans="1:24" ht="13.35" customHeight="1">
      <c r="A80" s="35" t="s">
        <v>188</v>
      </c>
      <c r="B80" s="36" t="s">
        <v>175</v>
      </c>
      <c r="C80" s="36" t="s">
        <v>16</v>
      </c>
      <c r="D80" s="37" t="s">
        <v>189</v>
      </c>
      <c r="E80" s="166">
        <v>28.6</v>
      </c>
      <c r="F80" s="167">
        <f t="shared" ref="F80:F143" si="3">ROUND(E80*$K$5,2)</f>
        <v>28.6</v>
      </c>
      <c r="G80" s="168" t="s">
        <v>18</v>
      </c>
      <c r="H80" s="132">
        <v>100</v>
      </c>
      <c r="I80" s="131">
        <v>0.16</v>
      </c>
      <c r="J80" s="133"/>
      <c r="K80" s="130">
        <f t="shared" si="1"/>
        <v>0</v>
      </c>
      <c r="L80">
        <f t="shared" si="2"/>
        <v>0</v>
      </c>
      <c r="M80" s="114"/>
      <c r="N80" s="114"/>
      <c r="O80" s="103"/>
      <c r="P80" s="104"/>
      <c r="T80" s="44"/>
      <c r="U80" s="44"/>
      <c r="V80" s="3"/>
      <c r="W80" s="3"/>
      <c r="X80" s="3"/>
    </row>
    <row r="81" spans="1:24" ht="13.35" customHeight="1">
      <c r="A81" s="31" t="s">
        <v>190</v>
      </c>
      <c r="B81" s="32" t="s">
        <v>191</v>
      </c>
      <c r="C81" s="32" t="s">
        <v>16</v>
      </c>
      <c r="D81" s="33" t="s">
        <v>192</v>
      </c>
      <c r="E81" s="34">
        <v>34</v>
      </c>
      <c r="F81" s="117">
        <f t="shared" si="3"/>
        <v>34</v>
      </c>
      <c r="G81" s="134" t="s">
        <v>18</v>
      </c>
      <c r="H81" s="135">
        <v>50</v>
      </c>
      <c r="I81" s="134">
        <v>0.23</v>
      </c>
      <c r="J81" s="136"/>
      <c r="K81" s="130">
        <f t="shared" ref="K81:K144" si="4">F81*J81</f>
        <v>0</v>
      </c>
      <c r="L81">
        <f t="shared" ref="L81:L144" si="5">I81*J81</f>
        <v>0</v>
      </c>
      <c r="M81" s="114"/>
      <c r="N81" s="114"/>
      <c r="O81" s="103"/>
      <c r="P81" s="104"/>
      <c r="T81" s="3"/>
      <c r="U81" s="44"/>
      <c r="V81" s="44"/>
      <c r="W81" s="3"/>
      <c r="X81" s="3"/>
    </row>
    <row r="82" spans="1:24" ht="13.35" customHeight="1">
      <c r="A82" s="35" t="s">
        <v>193</v>
      </c>
      <c r="B82" s="36" t="s">
        <v>175</v>
      </c>
      <c r="C82" s="36" t="s">
        <v>16</v>
      </c>
      <c r="D82" s="37" t="s">
        <v>194</v>
      </c>
      <c r="E82" s="166">
        <v>52.75</v>
      </c>
      <c r="F82" s="167">
        <f t="shared" si="3"/>
        <v>52.75</v>
      </c>
      <c r="G82" s="168" t="s">
        <v>18</v>
      </c>
      <c r="H82" s="132">
        <v>50</v>
      </c>
      <c r="I82" s="131">
        <v>0.32</v>
      </c>
      <c r="J82" s="133"/>
      <c r="K82" s="130">
        <f t="shared" si="4"/>
        <v>0</v>
      </c>
      <c r="L82">
        <f t="shared" si="5"/>
        <v>0</v>
      </c>
      <c r="M82" s="114"/>
      <c r="N82" s="114"/>
      <c r="O82" s="103"/>
      <c r="P82" s="104"/>
      <c r="T82" s="38"/>
      <c r="U82" s="44"/>
      <c r="V82" s="44"/>
      <c r="W82" s="44"/>
      <c r="X82" s="45"/>
    </row>
    <row r="83" spans="1:24" ht="13.35" customHeight="1">
      <c r="A83" s="31" t="s">
        <v>195</v>
      </c>
      <c r="B83" s="32" t="s">
        <v>180</v>
      </c>
      <c r="C83" s="32" t="s">
        <v>16</v>
      </c>
      <c r="D83" s="33" t="s">
        <v>196</v>
      </c>
      <c r="E83" s="34">
        <v>75</v>
      </c>
      <c r="F83" s="117">
        <f t="shared" si="3"/>
        <v>75</v>
      </c>
      <c r="G83" s="134" t="s">
        <v>18</v>
      </c>
      <c r="H83" s="135">
        <v>50</v>
      </c>
      <c r="I83" s="134">
        <v>0.47</v>
      </c>
      <c r="J83" s="136"/>
      <c r="K83" s="130">
        <f t="shared" si="4"/>
        <v>0</v>
      </c>
      <c r="L83">
        <f t="shared" si="5"/>
        <v>0</v>
      </c>
      <c r="M83" s="114"/>
      <c r="N83" s="114"/>
      <c r="O83" s="103"/>
      <c r="P83" s="104"/>
      <c r="T83" s="38"/>
      <c r="U83" s="46"/>
      <c r="V83" s="44"/>
      <c r="W83" s="44"/>
      <c r="X83" s="47"/>
    </row>
    <row r="84" spans="1:24" ht="13.35" customHeight="1">
      <c r="A84" s="35" t="s">
        <v>197</v>
      </c>
      <c r="B84" s="36" t="s">
        <v>35</v>
      </c>
      <c r="C84" s="36" t="s">
        <v>16</v>
      </c>
      <c r="D84" s="37" t="s">
        <v>198</v>
      </c>
      <c r="E84" s="166">
        <v>24.2</v>
      </c>
      <c r="F84" s="167">
        <f t="shared" si="3"/>
        <v>24.2</v>
      </c>
      <c r="G84" s="168" t="s">
        <v>18</v>
      </c>
      <c r="H84" s="132">
        <v>50</v>
      </c>
      <c r="I84" s="131">
        <v>0.15</v>
      </c>
      <c r="J84" s="133"/>
      <c r="K84" s="130">
        <f t="shared" si="4"/>
        <v>0</v>
      </c>
      <c r="L84">
        <f t="shared" si="5"/>
        <v>0</v>
      </c>
      <c r="M84" s="114"/>
      <c r="N84" s="114"/>
      <c r="O84" s="103"/>
      <c r="P84" s="104"/>
      <c r="T84" s="44"/>
      <c r="U84" s="46"/>
      <c r="V84" s="44"/>
      <c r="W84" s="44"/>
      <c r="X84" s="47"/>
    </row>
    <row r="85" spans="1:24" ht="13.35" customHeight="1">
      <c r="A85" s="31" t="s">
        <v>199</v>
      </c>
      <c r="B85" s="32" t="s">
        <v>200</v>
      </c>
      <c r="C85" s="32" t="s">
        <v>16</v>
      </c>
      <c r="D85" s="33" t="s">
        <v>201</v>
      </c>
      <c r="E85" s="34">
        <v>36</v>
      </c>
      <c r="F85" s="117">
        <f t="shared" si="3"/>
        <v>36</v>
      </c>
      <c r="G85" s="134" t="s">
        <v>18</v>
      </c>
      <c r="H85" s="135">
        <v>50</v>
      </c>
      <c r="I85" s="134">
        <v>0.45</v>
      </c>
      <c r="J85" s="136"/>
      <c r="K85" s="130">
        <f t="shared" si="4"/>
        <v>0</v>
      </c>
      <c r="L85">
        <f t="shared" si="5"/>
        <v>0</v>
      </c>
      <c r="M85" s="114"/>
      <c r="N85" s="114"/>
      <c r="O85" s="103"/>
      <c r="P85" s="104"/>
      <c r="T85" s="44"/>
      <c r="U85" s="48"/>
      <c r="V85" s="44"/>
      <c r="W85" s="44"/>
      <c r="X85" s="47"/>
    </row>
    <row r="86" spans="1:24" ht="13.35" customHeight="1">
      <c r="A86" s="35" t="s">
        <v>202</v>
      </c>
      <c r="B86" s="36" t="s">
        <v>203</v>
      </c>
      <c r="C86" s="36" t="s">
        <v>16</v>
      </c>
      <c r="D86" s="37" t="s">
        <v>204</v>
      </c>
      <c r="E86" s="166">
        <v>80</v>
      </c>
      <c r="F86" s="167">
        <f t="shared" si="3"/>
        <v>80</v>
      </c>
      <c r="G86" s="168" t="s">
        <v>18</v>
      </c>
      <c r="H86" s="132">
        <v>50</v>
      </c>
      <c r="I86" s="131">
        <v>0.21</v>
      </c>
      <c r="J86" s="133"/>
      <c r="K86" s="130">
        <f t="shared" si="4"/>
        <v>0</v>
      </c>
      <c r="L86">
        <f t="shared" si="5"/>
        <v>0</v>
      </c>
      <c r="M86" s="114"/>
      <c r="N86" s="114"/>
      <c r="O86" s="103"/>
      <c r="P86" s="104"/>
      <c r="T86" s="44"/>
      <c r="U86" s="48"/>
      <c r="V86" s="44"/>
      <c r="W86" s="44"/>
      <c r="X86" s="47"/>
    </row>
    <row r="87" spans="1:24" ht="13.35" customHeight="1">
      <c r="A87" s="31" t="s">
        <v>205</v>
      </c>
      <c r="B87" s="32" t="s">
        <v>206</v>
      </c>
      <c r="C87" s="32" t="s">
        <v>16</v>
      </c>
      <c r="D87" s="33" t="s">
        <v>207</v>
      </c>
      <c r="E87" s="34">
        <v>25.5</v>
      </c>
      <c r="F87" s="117">
        <f t="shared" si="3"/>
        <v>25.5</v>
      </c>
      <c r="G87" s="134" t="s">
        <v>18</v>
      </c>
      <c r="H87" s="135">
        <v>50</v>
      </c>
      <c r="I87" s="134">
        <v>0.11</v>
      </c>
      <c r="J87" s="136"/>
      <c r="K87" s="130">
        <f t="shared" si="4"/>
        <v>0</v>
      </c>
      <c r="L87">
        <f t="shared" si="5"/>
        <v>0</v>
      </c>
      <c r="M87" s="114"/>
      <c r="N87" s="114"/>
      <c r="O87" s="103"/>
      <c r="P87" s="104"/>
      <c r="T87" s="44"/>
      <c r="U87" s="48"/>
      <c r="V87" s="44"/>
      <c r="W87" s="44"/>
      <c r="X87" s="47"/>
    </row>
    <row r="88" spans="1:24" ht="13.35" customHeight="1">
      <c r="A88" s="35" t="s">
        <v>208</v>
      </c>
      <c r="B88" s="36" t="s">
        <v>209</v>
      </c>
      <c r="C88" s="36" t="s">
        <v>16</v>
      </c>
      <c r="D88" s="37" t="s">
        <v>210</v>
      </c>
      <c r="E88" s="166">
        <v>35.6</v>
      </c>
      <c r="F88" s="167">
        <f t="shared" si="3"/>
        <v>35.6</v>
      </c>
      <c r="G88" s="168" t="s">
        <v>18</v>
      </c>
      <c r="H88" s="132">
        <v>50</v>
      </c>
      <c r="I88" s="131">
        <v>0.18</v>
      </c>
      <c r="J88" s="133"/>
      <c r="K88" s="130">
        <f t="shared" si="4"/>
        <v>0</v>
      </c>
      <c r="L88">
        <f t="shared" si="5"/>
        <v>0</v>
      </c>
      <c r="M88" s="114"/>
      <c r="N88" s="114"/>
      <c r="O88" s="103"/>
      <c r="P88" s="104"/>
      <c r="T88" s="44"/>
      <c r="U88" s="48"/>
      <c r="V88" s="44"/>
      <c r="W88" s="44"/>
      <c r="X88" s="47"/>
    </row>
    <row r="89" spans="1:24" ht="13.35" customHeight="1">
      <c r="A89" s="31" t="s">
        <v>211</v>
      </c>
      <c r="B89" s="32" t="s">
        <v>212</v>
      </c>
      <c r="C89" s="32" t="s">
        <v>16</v>
      </c>
      <c r="D89" s="33" t="s">
        <v>213</v>
      </c>
      <c r="E89" s="34">
        <v>25.3</v>
      </c>
      <c r="F89" s="117">
        <f t="shared" si="3"/>
        <v>25.3</v>
      </c>
      <c r="G89" s="134" t="s">
        <v>18</v>
      </c>
      <c r="H89" s="135">
        <v>50</v>
      </c>
      <c r="I89" s="134">
        <v>0.1</v>
      </c>
      <c r="J89" s="136"/>
      <c r="K89" s="130">
        <f t="shared" si="4"/>
        <v>0</v>
      </c>
      <c r="L89">
        <f t="shared" si="5"/>
        <v>0</v>
      </c>
      <c r="M89" s="114"/>
      <c r="N89" s="114"/>
      <c r="O89" s="103"/>
      <c r="P89" s="104"/>
      <c r="T89" s="44"/>
      <c r="U89" s="48"/>
      <c r="V89" s="44"/>
      <c r="W89" s="44"/>
      <c r="X89" s="47"/>
    </row>
    <row r="90" spans="1:24" ht="13.35" customHeight="1">
      <c r="A90" s="35" t="s">
        <v>1474</v>
      </c>
      <c r="B90" s="36" t="s">
        <v>1475</v>
      </c>
      <c r="C90" s="36" t="s">
        <v>16</v>
      </c>
      <c r="D90" s="37" t="s">
        <v>1476</v>
      </c>
      <c r="E90" s="166">
        <v>17.600000000000001</v>
      </c>
      <c r="F90" s="167">
        <f t="shared" si="3"/>
        <v>17.600000000000001</v>
      </c>
      <c r="G90" s="168" t="s">
        <v>18</v>
      </c>
      <c r="H90" s="132">
        <v>50</v>
      </c>
      <c r="I90" s="131">
        <v>6.8000000000000005E-2</v>
      </c>
      <c r="J90" s="133"/>
      <c r="K90" s="130">
        <f t="shared" si="4"/>
        <v>0</v>
      </c>
      <c r="L90">
        <f t="shared" si="5"/>
        <v>0</v>
      </c>
      <c r="M90" s="114"/>
      <c r="N90" s="114"/>
      <c r="O90" s="103"/>
      <c r="P90" s="104"/>
      <c r="T90" s="44"/>
      <c r="U90" s="48"/>
      <c r="V90" s="44"/>
      <c r="W90" s="44"/>
      <c r="X90" s="47"/>
    </row>
    <row r="91" spans="1:24" ht="13.35" customHeight="1">
      <c r="A91" s="31" t="s">
        <v>214</v>
      </c>
      <c r="B91" s="32" t="s">
        <v>206</v>
      </c>
      <c r="C91" s="32" t="s">
        <v>16</v>
      </c>
      <c r="D91" s="33" t="s">
        <v>215</v>
      </c>
      <c r="E91" s="34">
        <v>25.2</v>
      </c>
      <c r="F91" s="117">
        <f t="shared" si="3"/>
        <v>25.2</v>
      </c>
      <c r="G91" s="134" t="s">
        <v>18</v>
      </c>
      <c r="H91" s="135">
        <v>50</v>
      </c>
      <c r="I91" s="134">
        <v>0.13</v>
      </c>
      <c r="J91" s="136"/>
      <c r="K91" s="130">
        <f t="shared" si="4"/>
        <v>0</v>
      </c>
      <c r="L91">
        <f t="shared" si="5"/>
        <v>0</v>
      </c>
      <c r="M91" s="114"/>
      <c r="N91" s="114"/>
      <c r="O91" s="103"/>
      <c r="P91" s="104"/>
      <c r="T91" s="44"/>
      <c r="U91" s="48"/>
      <c r="V91" s="44"/>
      <c r="W91" s="44"/>
      <c r="X91" s="47"/>
    </row>
    <row r="92" spans="1:24" ht="13.35" customHeight="1">
      <c r="A92" s="35" t="s">
        <v>216</v>
      </c>
      <c r="B92" s="36" t="s">
        <v>217</v>
      </c>
      <c r="C92" s="36" t="s">
        <v>16</v>
      </c>
      <c r="D92" s="37" t="s">
        <v>218</v>
      </c>
      <c r="E92" s="166">
        <v>35.700000000000003</v>
      </c>
      <c r="F92" s="167">
        <f t="shared" si="3"/>
        <v>35.700000000000003</v>
      </c>
      <c r="G92" s="168" t="s">
        <v>18</v>
      </c>
      <c r="H92" s="132">
        <v>50</v>
      </c>
      <c r="I92" s="131">
        <v>0.15</v>
      </c>
      <c r="J92" s="133"/>
      <c r="K92" s="130">
        <f t="shared" si="4"/>
        <v>0</v>
      </c>
      <c r="L92">
        <f t="shared" si="5"/>
        <v>0</v>
      </c>
      <c r="M92" s="114"/>
      <c r="N92" s="114"/>
      <c r="O92" s="103"/>
      <c r="P92" s="104"/>
      <c r="T92" s="44"/>
      <c r="U92" s="48"/>
      <c r="V92" s="44"/>
      <c r="W92" s="44"/>
      <c r="X92" s="47"/>
    </row>
    <row r="93" spans="1:24" ht="13.35" customHeight="1">
      <c r="A93" s="31" t="s">
        <v>219</v>
      </c>
      <c r="B93" s="32" t="s">
        <v>206</v>
      </c>
      <c r="C93" s="32" t="s">
        <v>16</v>
      </c>
      <c r="D93" s="33" t="s">
        <v>220</v>
      </c>
      <c r="E93" s="34">
        <v>35</v>
      </c>
      <c r="F93" s="117">
        <f t="shared" si="3"/>
        <v>35</v>
      </c>
      <c r="G93" s="134" t="s">
        <v>18</v>
      </c>
      <c r="H93" s="135">
        <v>50</v>
      </c>
      <c r="I93" s="134">
        <v>0.14000000000000001</v>
      </c>
      <c r="J93" s="136"/>
      <c r="K93" s="130">
        <f t="shared" si="4"/>
        <v>0</v>
      </c>
      <c r="L93">
        <f t="shared" si="5"/>
        <v>0</v>
      </c>
      <c r="M93" s="114"/>
      <c r="N93" s="114"/>
      <c r="O93" s="103"/>
      <c r="P93" s="104"/>
      <c r="T93" s="44"/>
      <c r="U93" s="48"/>
      <c r="V93" s="44"/>
      <c r="W93" s="44"/>
      <c r="X93" s="47"/>
    </row>
    <row r="94" spans="1:24" ht="13.35" customHeight="1">
      <c r="A94" s="35" t="s">
        <v>221</v>
      </c>
      <c r="B94" s="36" t="s">
        <v>206</v>
      </c>
      <c r="C94" s="36" t="s">
        <v>16</v>
      </c>
      <c r="D94" s="37" t="s">
        <v>222</v>
      </c>
      <c r="E94" s="166">
        <v>26</v>
      </c>
      <c r="F94" s="167">
        <f t="shared" si="3"/>
        <v>26</v>
      </c>
      <c r="G94" s="168" t="s">
        <v>18</v>
      </c>
      <c r="H94" s="132">
        <v>50</v>
      </c>
      <c r="I94" s="131">
        <v>0.12</v>
      </c>
      <c r="J94" s="133"/>
      <c r="K94" s="130">
        <f t="shared" si="4"/>
        <v>0</v>
      </c>
      <c r="L94">
        <f t="shared" si="5"/>
        <v>0</v>
      </c>
      <c r="M94" s="114"/>
      <c r="N94" s="114"/>
      <c r="O94" s="103"/>
      <c r="P94" s="104"/>
      <c r="Q94" s="49"/>
      <c r="R94" s="50"/>
      <c r="S94" s="51"/>
      <c r="T94" s="44"/>
      <c r="U94" s="48"/>
      <c r="V94" s="44"/>
      <c r="W94" s="44"/>
      <c r="X94" s="47"/>
    </row>
    <row r="95" spans="1:24" ht="13.35" customHeight="1">
      <c r="A95" s="31" t="s">
        <v>223</v>
      </c>
      <c r="B95" s="32" t="s">
        <v>224</v>
      </c>
      <c r="C95" s="32" t="s">
        <v>16</v>
      </c>
      <c r="D95" s="33" t="s">
        <v>225</v>
      </c>
      <c r="E95" s="34">
        <v>69</v>
      </c>
      <c r="F95" s="117">
        <f t="shared" si="3"/>
        <v>69</v>
      </c>
      <c r="G95" s="134" t="s">
        <v>18</v>
      </c>
      <c r="H95" s="135">
        <v>50</v>
      </c>
      <c r="I95" s="134">
        <v>0.25</v>
      </c>
      <c r="J95" s="136"/>
      <c r="K95" s="130">
        <f t="shared" si="4"/>
        <v>0</v>
      </c>
      <c r="L95">
        <f t="shared" si="5"/>
        <v>0</v>
      </c>
      <c r="M95" s="114"/>
      <c r="N95" s="114"/>
      <c r="O95" s="103"/>
      <c r="P95" s="104"/>
      <c r="Q95" s="44"/>
      <c r="R95" s="38"/>
      <c r="S95" s="38"/>
      <c r="T95" s="44"/>
      <c r="U95" s="48"/>
      <c r="V95" s="44"/>
      <c r="W95" s="44"/>
      <c r="X95" s="47"/>
    </row>
    <row r="96" spans="1:24" ht="13.35" customHeight="1">
      <c r="A96" s="35" t="s">
        <v>226</v>
      </c>
      <c r="B96" s="36" t="s">
        <v>224</v>
      </c>
      <c r="C96" s="36" t="s">
        <v>16</v>
      </c>
      <c r="D96" s="37" t="s">
        <v>227</v>
      </c>
      <c r="E96" s="166">
        <v>89</v>
      </c>
      <c r="F96" s="167">
        <f t="shared" si="3"/>
        <v>89</v>
      </c>
      <c r="G96" s="168" t="s">
        <v>18</v>
      </c>
      <c r="H96" s="132">
        <v>50</v>
      </c>
      <c r="I96" s="131">
        <v>0.3</v>
      </c>
      <c r="J96" s="133"/>
      <c r="K96" s="130">
        <f t="shared" si="4"/>
        <v>0</v>
      </c>
      <c r="L96">
        <f t="shared" si="5"/>
        <v>0</v>
      </c>
      <c r="M96" s="114"/>
      <c r="N96" s="114"/>
      <c r="O96" s="103"/>
      <c r="P96" s="104"/>
      <c r="Q96" s="44"/>
      <c r="R96" s="38"/>
      <c r="S96" s="38"/>
      <c r="T96" s="44"/>
      <c r="U96" s="48"/>
      <c r="V96" s="44"/>
      <c r="W96" s="44"/>
      <c r="X96" s="47"/>
    </row>
    <row r="97" spans="1:24" ht="13.35" customHeight="1">
      <c r="A97" s="31" t="s">
        <v>228</v>
      </c>
      <c r="B97" s="32" t="s">
        <v>229</v>
      </c>
      <c r="C97" s="32" t="s">
        <v>16</v>
      </c>
      <c r="D97" s="33" t="s">
        <v>230</v>
      </c>
      <c r="E97" s="34">
        <v>21.5</v>
      </c>
      <c r="F97" s="117">
        <f t="shared" si="3"/>
        <v>21.5</v>
      </c>
      <c r="G97" s="134" t="s">
        <v>18</v>
      </c>
      <c r="H97" s="135">
        <v>50</v>
      </c>
      <c r="I97" s="134">
        <v>0.15</v>
      </c>
      <c r="J97" s="136"/>
      <c r="K97" s="130">
        <f t="shared" si="4"/>
        <v>0</v>
      </c>
      <c r="L97">
        <f t="shared" si="5"/>
        <v>0</v>
      </c>
      <c r="M97" s="114"/>
      <c r="N97" s="114"/>
      <c r="O97" s="103"/>
      <c r="P97" s="104"/>
      <c r="Q97" s="44"/>
      <c r="R97" s="38"/>
      <c r="S97" s="38"/>
      <c r="T97" s="44"/>
      <c r="U97" s="48"/>
      <c r="V97" s="44"/>
      <c r="W97" s="44"/>
      <c r="X97" s="47"/>
    </row>
    <row r="98" spans="1:24" ht="13.35" customHeight="1">
      <c r="A98" s="35" t="s">
        <v>231</v>
      </c>
      <c r="B98" s="36" t="s">
        <v>229</v>
      </c>
      <c r="C98" s="36" t="s">
        <v>16</v>
      </c>
      <c r="D98" s="37" t="s">
        <v>232</v>
      </c>
      <c r="E98" s="166">
        <v>27</v>
      </c>
      <c r="F98" s="167">
        <f t="shared" si="3"/>
        <v>27</v>
      </c>
      <c r="G98" s="168" t="s">
        <v>18</v>
      </c>
      <c r="H98" s="132">
        <v>50</v>
      </c>
      <c r="I98" s="131">
        <v>0.19</v>
      </c>
      <c r="J98" s="133"/>
      <c r="K98" s="130">
        <f t="shared" si="4"/>
        <v>0</v>
      </c>
      <c r="L98">
        <f t="shared" si="5"/>
        <v>0</v>
      </c>
      <c r="M98" s="114"/>
      <c r="N98" s="114"/>
      <c r="O98" s="103"/>
      <c r="P98" s="104"/>
      <c r="Q98" s="44"/>
      <c r="R98" s="38"/>
      <c r="S98" s="38"/>
      <c r="T98" s="44"/>
      <c r="U98" s="48"/>
      <c r="V98" s="44"/>
      <c r="W98" s="44"/>
      <c r="X98" s="47"/>
    </row>
    <row r="99" spans="1:24" ht="13.35" customHeight="1">
      <c r="A99" s="31" t="s">
        <v>233</v>
      </c>
      <c r="B99" s="32" t="s">
        <v>229</v>
      </c>
      <c r="C99" s="32" t="s">
        <v>16</v>
      </c>
      <c r="D99" s="33" t="s">
        <v>234</v>
      </c>
      <c r="E99" s="34">
        <v>31</v>
      </c>
      <c r="F99" s="117">
        <f t="shared" si="3"/>
        <v>31</v>
      </c>
      <c r="G99" s="134" t="s">
        <v>18</v>
      </c>
      <c r="H99" s="135">
        <v>50</v>
      </c>
      <c r="I99" s="134">
        <v>0.24</v>
      </c>
      <c r="J99" s="136"/>
      <c r="K99" s="130">
        <f t="shared" si="4"/>
        <v>0</v>
      </c>
      <c r="L99">
        <f t="shared" si="5"/>
        <v>0</v>
      </c>
      <c r="M99" s="114"/>
      <c r="N99" s="114"/>
      <c r="O99" s="103"/>
      <c r="P99" s="104"/>
      <c r="Q99" s="44"/>
      <c r="R99" s="38"/>
      <c r="S99" s="38"/>
      <c r="T99" s="44"/>
      <c r="U99" s="48"/>
      <c r="V99" s="44"/>
      <c r="W99" s="44"/>
      <c r="X99" s="47"/>
    </row>
    <row r="100" spans="1:24" ht="13.35" customHeight="1">
      <c r="A100" s="35" t="s">
        <v>235</v>
      </c>
      <c r="B100" s="36" t="s">
        <v>229</v>
      </c>
      <c r="C100" s="36" t="s">
        <v>16</v>
      </c>
      <c r="D100" s="37" t="s">
        <v>236</v>
      </c>
      <c r="E100" s="166">
        <v>35.5</v>
      </c>
      <c r="F100" s="167">
        <f t="shared" si="3"/>
        <v>35.5</v>
      </c>
      <c r="G100" s="168" t="s">
        <v>18</v>
      </c>
      <c r="H100" s="132">
        <v>50</v>
      </c>
      <c r="I100" s="131">
        <v>0.28000000000000003</v>
      </c>
      <c r="J100" s="133"/>
      <c r="K100" s="130">
        <f t="shared" si="4"/>
        <v>0</v>
      </c>
      <c r="L100">
        <f t="shared" si="5"/>
        <v>0</v>
      </c>
      <c r="M100" s="114"/>
      <c r="N100" s="114"/>
      <c r="O100" s="103"/>
      <c r="P100" s="104"/>
      <c r="Q100" s="44"/>
      <c r="R100" s="38"/>
      <c r="S100" s="38"/>
      <c r="T100" s="44"/>
      <c r="U100" s="48"/>
      <c r="V100" s="44"/>
      <c r="W100" s="44"/>
      <c r="X100" s="47"/>
    </row>
    <row r="101" spans="1:24" ht="13.35" customHeight="1">
      <c r="A101" s="31" t="s">
        <v>237</v>
      </c>
      <c r="B101" s="32" t="s">
        <v>229</v>
      </c>
      <c r="C101" s="32" t="s">
        <v>16</v>
      </c>
      <c r="D101" s="33" t="s">
        <v>238</v>
      </c>
      <c r="E101" s="34">
        <v>21.5</v>
      </c>
      <c r="F101" s="117">
        <f t="shared" si="3"/>
        <v>21.5</v>
      </c>
      <c r="G101" s="134" t="s">
        <v>18</v>
      </c>
      <c r="H101" s="135">
        <v>50</v>
      </c>
      <c r="I101" s="134">
        <v>0.15</v>
      </c>
      <c r="J101" s="136"/>
      <c r="K101" s="130">
        <f t="shared" si="4"/>
        <v>0</v>
      </c>
      <c r="L101">
        <f t="shared" si="5"/>
        <v>0</v>
      </c>
      <c r="M101" s="114"/>
      <c r="N101" s="114"/>
      <c r="O101" s="103"/>
      <c r="P101" s="104"/>
      <c r="Q101" s="44"/>
      <c r="R101" s="38"/>
      <c r="S101" s="38"/>
      <c r="T101" s="44"/>
      <c r="U101" s="48"/>
      <c r="V101" s="44"/>
      <c r="W101" s="44"/>
      <c r="X101" s="47"/>
    </row>
    <row r="102" spans="1:24" ht="13.35" customHeight="1">
      <c r="A102" s="35" t="s">
        <v>239</v>
      </c>
      <c r="B102" s="36" t="s">
        <v>229</v>
      </c>
      <c r="C102" s="36" t="s">
        <v>16</v>
      </c>
      <c r="D102" s="37" t="s">
        <v>240</v>
      </c>
      <c r="E102" s="166">
        <v>26</v>
      </c>
      <c r="F102" s="167">
        <f t="shared" si="3"/>
        <v>26</v>
      </c>
      <c r="G102" s="168" t="s">
        <v>18</v>
      </c>
      <c r="H102" s="132">
        <v>50</v>
      </c>
      <c r="I102" s="131">
        <v>0.18</v>
      </c>
      <c r="J102" s="133"/>
      <c r="K102" s="130">
        <f t="shared" si="4"/>
        <v>0</v>
      </c>
      <c r="L102">
        <f t="shared" si="5"/>
        <v>0</v>
      </c>
      <c r="M102" s="114"/>
      <c r="N102" s="114"/>
      <c r="O102" s="103"/>
      <c r="P102" s="104"/>
      <c r="Q102" s="44"/>
      <c r="R102" s="38"/>
      <c r="S102" s="38"/>
      <c r="T102" s="44"/>
      <c r="U102" s="48"/>
      <c r="V102" s="44"/>
      <c r="W102" s="44"/>
      <c r="X102" s="47"/>
    </row>
    <row r="103" spans="1:24" ht="13.35" customHeight="1">
      <c r="A103" s="31" t="s">
        <v>241</v>
      </c>
      <c r="B103" s="32" t="s">
        <v>229</v>
      </c>
      <c r="C103" s="32" t="s">
        <v>16</v>
      </c>
      <c r="D103" s="33" t="s">
        <v>242</v>
      </c>
      <c r="E103" s="34">
        <v>29.5</v>
      </c>
      <c r="F103" s="117">
        <f t="shared" si="3"/>
        <v>29.5</v>
      </c>
      <c r="G103" s="134" t="s">
        <v>18</v>
      </c>
      <c r="H103" s="135">
        <v>50</v>
      </c>
      <c r="I103" s="134">
        <v>0.22</v>
      </c>
      <c r="J103" s="136"/>
      <c r="K103" s="130">
        <f t="shared" si="4"/>
        <v>0</v>
      </c>
      <c r="L103">
        <f t="shared" si="5"/>
        <v>0</v>
      </c>
      <c r="M103" s="114"/>
      <c r="N103" s="114"/>
      <c r="O103" s="103"/>
      <c r="P103" s="104"/>
      <c r="Q103" s="44"/>
      <c r="R103" s="38"/>
      <c r="S103" s="38"/>
      <c r="T103" s="44"/>
      <c r="U103" s="48"/>
      <c r="V103" s="44"/>
      <c r="W103" s="44"/>
      <c r="X103" s="47"/>
    </row>
    <row r="104" spans="1:24" ht="13.35" customHeight="1">
      <c r="A104" s="35" t="s">
        <v>243</v>
      </c>
      <c r="B104" s="36" t="s">
        <v>1464</v>
      </c>
      <c r="C104" s="36" t="s">
        <v>244</v>
      </c>
      <c r="D104" s="37" t="s">
        <v>1548</v>
      </c>
      <c r="E104" s="166">
        <v>25.5</v>
      </c>
      <c r="F104" s="167">
        <f t="shared" si="3"/>
        <v>25.5</v>
      </c>
      <c r="G104" s="168" t="s">
        <v>18</v>
      </c>
      <c r="H104" s="132">
        <v>20</v>
      </c>
      <c r="I104" s="131">
        <v>0.05</v>
      </c>
      <c r="J104" s="133"/>
      <c r="K104" s="130">
        <f t="shared" si="4"/>
        <v>0</v>
      </c>
      <c r="L104">
        <f t="shared" si="5"/>
        <v>0</v>
      </c>
      <c r="M104" s="114"/>
      <c r="N104" s="114"/>
      <c r="O104" s="103"/>
      <c r="P104" s="104"/>
      <c r="Q104" s="44"/>
      <c r="R104" s="38"/>
      <c r="S104" s="38"/>
      <c r="T104" s="44"/>
      <c r="U104" s="48"/>
      <c r="V104" s="44"/>
      <c r="W104" s="44"/>
      <c r="X104" s="47"/>
    </row>
    <row r="105" spans="1:24" ht="13.35" customHeight="1">
      <c r="A105" s="31" t="s">
        <v>245</v>
      </c>
      <c r="B105" s="32" t="s">
        <v>1464</v>
      </c>
      <c r="C105" s="32" t="s">
        <v>244</v>
      </c>
      <c r="D105" s="33" t="s">
        <v>1549</v>
      </c>
      <c r="E105" s="34">
        <v>26</v>
      </c>
      <c r="F105" s="117">
        <f t="shared" si="3"/>
        <v>26</v>
      </c>
      <c r="G105" s="134" t="s">
        <v>18</v>
      </c>
      <c r="H105" s="135">
        <v>20</v>
      </c>
      <c r="I105" s="134">
        <v>0.05</v>
      </c>
      <c r="J105" s="136"/>
      <c r="K105" s="130">
        <f t="shared" si="4"/>
        <v>0</v>
      </c>
      <c r="L105">
        <f t="shared" si="5"/>
        <v>0</v>
      </c>
      <c r="M105" s="114"/>
      <c r="N105" s="114"/>
      <c r="O105" s="103"/>
      <c r="P105" s="104"/>
      <c r="Q105" s="44"/>
      <c r="R105" s="38"/>
      <c r="S105" s="38"/>
      <c r="T105" s="44"/>
      <c r="U105" s="48"/>
      <c r="V105" s="44"/>
      <c r="W105" s="44"/>
      <c r="X105" s="47"/>
    </row>
    <row r="106" spans="1:24" ht="13.35" customHeight="1">
      <c r="A106" s="35" t="s">
        <v>246</v>
      </c>
      <c r="B106" s="36" t="s">
        <v>1464</v>
      </c>
      <c r="C106" s="36" t="s">
        <v>244</v>
      </c>
      <c r="D106" s="37" t="s">
        <v>1550</v>
      </c>
      <c r="E106" s="166">
        <v>26.5</v>
      </c>
      <c r="F106" s="167">
        <f t="shared" si="3"/>
        <v>26.5</v>
      </c>
      <c r="G106" s="168" t="s">
        <v>18</v>
      </c>
      <c r="H106" s="132">
        <v>20</v>
      </c>
      <c r="I106" s="131">
        <v>0.05</v>
      </c>
      <c r="J106" s="133"/>
      <c r="K106" s="130">
        <f t="shared" si="4"/>
        <v>0</v>
      </c>
      <c r="L106">
        <f t="shared" si="5"/>
        <v>0</v>
      </c>
      <c r="M106" s="114"/>
      <c r="N106" s="114"/>
      <c r="O106" s="103"/>
      <c r="P106" s="104"/>
      <c r="Q106" s="44"/>
      <c r="R106" s="38"/>
      <c r="S106" s="38"/>
      <c r="T106" s="44"/>
      <c r="U106" s="48"/>
      <c r="V106" s="44"/>
      <c r="W106" s="44"/>
      <c r="X106" s="47"/>
    </row>
    <row r="107" spans="1:24" ht="13.35" customHeight="1">
      <c r="A107" s="31" t="s">
        <v>1551</v>
      </c>
      <c r="B107" s="32" t="s">
        <v>1478</v>
      </c>
      <c r="C107" s="32" t="s">
        <v>244</v>
      </c>
      <c r="D107" s="33" t="s">
        <v>1552</v>
      </c>
      <c r="E107" s="34">
        <v>25.5</v>
      </c>
      <c r="F107" s="117">
        <f t="shared" si="3"/>
        <v>25.5</v>
      </c>
      <c r="G107" s="134" t="s">
        <v>18</v>
      </c>
      <c r="H107" s="135">
        <v>20</v>
      </c>
      <c r="I107" s="134">
        <v>0.05</v>
      </c>
      <c r="J107" s="136"/>
      <c r="K107" s="130">
        <f t="shared" si="4"/>
        <v>0</v>
      </c>
      <c r="L107">
        <f t="shared" si="5"/>
        <v>0</v>
      </c>
      <c r="M107" s="114"/>
      <c r="N107" s="114"/>
      <c r="O107" s="103"/>
      <c r="P107" s="104"/>
      <c r="Q107" s="44"/>
      <c r="R107" s="38"/>
      <c r="S107" s="38"/>
      <c r="T107" s="44"/>
      <c r="U107" s="48"/>
      <c r="V107" s="44"/>
      <c r="W107" s="44"/>
      <c r="X107" s="47"/>
    </row>
    <row r="108" spans="1:24" ht="13.35" customHeight="1">
      <c r="A108" s="35" t="s">
        <v>1553</v>
      </c>
      <c r="B108" s="36" t="s">
        <v>1478</v>
      </c>
      <c r="C108" s="36" t="s">
        <v>244</v>
      </c>
      <c r="D108" s="37" t="s">
        <v>1554</v>
      </c>
      <c r="E108" s="166">
        <v>26</v>
      </c>
      <c r="F108" s="167">
        <f t="shared" si="3"/>
        <v>26</v>
      </c>
      <c r="G108" s="168" t="s">
        <v>18</v>
      </c>
      <c r="H108" s="132">
        <v>20</v>
      </c>
      <c r="I108" s="131">
        <v>0.05</v>
      </c>
      <c r="J108" s="133"/>
      <c r="K108" s="130">
        <f t="shared" si="4"/>
        <v>0</v>
      </c>
      <c r="L108">
        <f t="shared" si="5"/>
        <v>0</v>
      </c>
      <c r="M108" s="114"/>
      <c r="N108" s="114"/>
      <c r="O108" s="103"/>
      <c r="P108" s="104"/>
      <c r="Q108" s="44"/>
      <c r="R108" s="38"/>
      <c r="S108" s="38"/>
      <c r="T108" s="44"/>
      <c r="U108" s="48"/>
      <c r="V108" s="44"/>
      <c r="W108" s="44"/>
      <c r="X108" s="47"/>
    </row>
    <row r="109" spans="1:24" ht="13.35" customHeight="1">
      <c r="A109" s="31" t="s">
        <v>1555</v>
      </c>
      <c r="B109" s="32" t="s">
        <v>1478</v>
      </c>
      <c r="C109" s="32" t="s">
        <v>244</v>
      </c>
      <c r="D109" s="33" t="s">
        <v>1556</v>
      </c>
      <c r="E109" s="34">
        <v>26.5</v>
      </c>
      <c r="F109" s="117">
        <f t="shared" si="3"/>
        <v>26.5</v>
      </c>
      <c r="G109" s="134" t="s">
        <v>18</v>
      </c>
      <c r="H109" s="135">
        <v>20</v>
      </c>
      <c r="I109" s="134">
        <v>0.05</v>
      </c>
      <c r="J109" s="136"/>
      <c r="K109" s="130">
        <f t="shared" si="4"/>
        <v>0</v>
      </c>
      <c r="L109">
        <f t="shared" si="5"/>
        <v>0</v>
      </c>
      <c r="M109" s="114"/>
      <c r="N109" s="114"/>
      <c r="O109" s="103"/>
      <c r="P109" s="104"/>
      <c r="Q109" s="44"/>
      <c r="R109" s="38"/>
      <c r="S109" s="38"/>
      <c r="T109" s="44"/>
      <c r="U109" s="48"/>
      <c r="V109" s="44"/>
      <c r="W109" s="44"/>
      <c r="X109" s="47"/>
    </row>
    <row r="110" spans="1:24" ht="13.35" customHeight="1">
      <c r="A110" s="35" t="s">
        <v>1557</v>
      </c>
      <c r="B110" s="36" t="s">
        <v>1485</v>
      </c>
      <c r="C110" s="36" t="s">
        <v>244</v>
      </c>
      <c r="D110" s="37" t="s">
        <v>1558</v>
      </c>
      <c r="E110" s="166">
        <v>25.5</v>
      </c>
      <c r="F110" s="167">
        <f t="shared" si="3"/>
        <v>25.5</v>
      </c>
      <c r="G110" s="168" t="s">
        <v>18</v>
      </c>
      <c r="H110" s="132">
        <v>20</v>
      </c>
      <c r="I110" s="131">
        <v>0.05</v>
      </c>
      <c r="J110" s="133"/>
      <c r="K110" s="130">
        <f t="shared" si="4"/>
        <v>0</v>
      </c>
      <c r="L110">
        <f t="shared" si="5"/>
        <v>0</v>
      </c>
      <c r="M110" s="114"/>
      <c r="N110" s="114"/>
      <c r="O110" s="103"/>
      <c r="P110" s="104"/>
      <c r="Q110" s="44"/>
      <c r="R110" s="38"/>
      <c r="S110" s="38"/>
      <c r="T110" s="44"/>
      <c r="U110" s="48"/>
      <c r="V110" s="44"/>
      <c r="W110" s="44"/>
      <c r="X110" s="47"/>
    </row>
    <row r="111" spans="1:24" ht="13.35" customHeight="1">
      <c r="A111" s="31" t="s">
        <v>1559</v>
      </c>
      <c r="B111" s="32" t="s">
        <v>1485</v>
      </c>
      <c r="C111" s="32" t="s">
        <v>244</v>
      </c>
      <c r="D111" s="33" t="s">
        <v>1560</v>
      </c>
      <c r="E111" s="34">
        <v>26</v>
      </c>
      <c r="F111" s="117">
        <f t="shared" si="3"/>
        <v>26</v>
      </c>
      <c r="G111" s="134" t="s">
        <v>18</v>
      </c>
      <c r="H111" s="135">
        <v>20</v>
      </c>
      <c r="I111" s="134">
        <v>0.05</v>
      </c>
      <c r="J111" s="136"/>
      <c r="K111" s="130">
        <f t="shared" si="4"/>
        <v>0</v>
      </c>
      <c r="L111">
        <f t="shared" si="5"/>
        <v>0</v>
      </c>
      <c r="M111" s="114"/>
      <c r="N111" s="114"/>
      <c r="O111" s="103"/>
      <c r="P111" s="104"/>
      <c r="Q111" s="44"/>
      <c r="R111" s="38"/>
      <c r="S111" s="38"/>
      <c r="T111" s="44"/>
      <c r="U111" s="48"/>
      <c r="V111" s="44"/>
      <c r="W111" s="44"/>
      <c r="X111" s="47"/>
    </row>
    <row r="112" spans="1:24" ht="13.35" customHeight="1">
      <c r="A112" s="35" t="s">
        <v>1561</v>
      </c>
      <c r="B112" s="36" t="s">
        <v>1485</v>
      </c>
      <c r="C112" s="36" t="s">
        <v>244</v>
      </c>
      <c r="D112" s="37" t="s">
        <v>1562</v>
      </c>
      <c r="E112" s="166">
        <v>26.5</v>
      </c>
      <c r="F112" s="167">
        <f t="shared" si="3"/>
        <v>26.5</v>
      </c>
      <c r="G112" s="168" t="s">
        <v>18</v>
      </c>
      <c r="H112" s="132">
        <v>20</v>
      </c>
      <c r="I112" s="131">
        <v>0.05</v>
      </c>
      <c r="J112" s="133"/>
      <c r="K112" s="130">
        <f t="shared" si="4"/>
        <v>0</v>
      </c>
      <c r="L112">
        <f t="shared" si="5"/>
        <v>0</v>
      </c>
      <c r="M112" s="114"/>
      <c r="N112" s="114"/>
      <c r="O112" s="103"/>
      <c r="P112" s="104"/>
      <c r="Q112" s="44"/>
      <c r="R112" s="38"/>
      <c r="S112" s="38"/>
      <c r="T112" s="44"/>
      <c r="U112" s="48"/>
      <c r="V112" s="44"/>
      <c r="W112" s="44"/>
      <c r="X112" s="47"/>
    </row>
    <row r="113" spans="1:24" ht="13.35" customHeight="1">
      <c r="A113" s="31" t="s">
        <v>247</v>
      </c>
      <c r="B113" s="32" t="s">
        <v>248</v>
      </c>
      <c r="C113" s="32" t="s">
        <v>16</v>
      </c>
      <c r="D113" s="33" t="s">
        <v>249</v>
      </c>
      <c r="E113" s="34">
        <v>18.350000000000001</v>
      </c>
      <c r="F113" s="117">
        <f t="shared" si="3"/>
        <v>18.350000000000001</v>
      </c>
      <c r="G113" s="134" t="s">
        <v>18</v>
      </c>
      <c r="H113" s="135">
        <v>100</v>
      </c>
      <c r="I113" s="134">
        <v>0.1</v>
      </c>
      <c r="J113" s="136"/>
      <c r="K113" s="130">
        <f t="shared" si="4"/>
        <v>0</v>
      </c>
      <c r="L113">
        <f t="shared" si="5"/>
        <v>0</v>
      </c>
      <c r="M113" s="114"/>
      <c r="N113" s="114"/>
      <c r="O113" s="103"/>
      <c r="P113" s="104"/>
      <c r="Q113" s="44"/>
      <c r="R113" s="38"/>
      <c r="S113" s="38"/>
      <c r="T113" s="44"/>
      <c r="U113" s="48"/>
      <c r="V113" s="44"/>
      <c r="W113" s="44"/>
      <c r="X113" s="47"/>
    </row>
    <row r="114" spans="1:24" ht="13.35" customHeight="1">
      <c r="A114" s="35" t="s">
        <v>250</v>
      </c>
      <c r="B114" s="36" t="s">
        <v>251</v>
      </c>
      <c r="C114" s="36" t="s">
        <v>16</v>
      </c>
      <c r="D114" s="37" t="s">
        <v>252</v>
      </c>
      <c r="E114" s="166">
        <v>22.2</v>
      </c>
      <c r="F114" s="167">
        <f t="shared" si="3"/>
        <v>22.2</v>
      </c>
      <c r="G114" s="168" t="s">
        <v>18</v>
      </c>
      <c r="H114" s="132">
        <v>100</v>
      </c>
      <c r="I114" s="131">
        <v>0.11</v>
      </c>
      <c r="J114" s="133"/>
      <c r="K114" s="130">
        <f t="shared" si="4"/>
        <v>0</v>
      </c>
      <c r="L114">
        <f t="shared" si="5"/>
        <v>0</v>
      </c>
      <c r="M114" s="114"/>
      <c r="N114" s="114"/>
      <c r="O114" s="103"/>
      <c r="P114" s="104"/>
      <c r="Q114" s="44"/>
      <c r="R114" s="38"/>
      <c r="S114" s="38"/>
      <c r="T114" s="44"/>
      <c r="U114" s="48"/>
      <c r="V114" s="44"/>
      <c r="W114" s="44"/>
      <c r="X114" s="47"/>
    </row>
    <row r="115" spans="1:24" ht="13.35" customHeight="1">
      <c r="A115" s="31" t="s">
        <v>1468</v>
      </c>
      <c r="B115" s="32" t="s">
        <v>1464</v>
      </c>
      <c r="C115" s="32" t="s">
        <v>305</v>
      </c>
      <c r="D115" s="33" t="s">
        <v>1465</v>
      </c>
      <c r="E115" s="34">
        <v>16</v>
      </c>
      <c r="F115" s="117">
        <f t="shared" si="3"/>
        <v>16</v>
      </c>
      <c r="G115" s="134" t="s">
        <v>18</v>
      </c>
      <c r="H115" s="135">
        <v>20</v>
      </c>
      <c r="I115" s="134">
        <v>1.37E-2</v>
      </c>
      <c r="J115" s="136"/>
      <c r="K115" s="130">
        <f t="shared" si="4"/>
        <v>0</v>
      </c>
      <c r="L115">
        <f t="shared" si="5"/>
        <v>0</v>
      </c>
      <c r="M115" s="114"/>
      <c r="N115" s="114"/>
      <c r="O115" s="103"/>
      <c r="P115" s="104"/>
      <c r="Q115" s="44"/>
      <c r="R115" s="38"/>
      <c r="S115" s="38"/>
      <c r="T115" s="44"/>
      <c r="U115" s="48"/>
      <c r="V115" s="44"/>
      <c r="W115" s="44"/>
      <c r="X115" s="47"/>
    </row>
    <row r="116" spans="1:24" ht="13.35" customHeight="1">
      <c r="A116" s="35" t="s">
        <v>1469</v>
      </c>
      <c r="B116" s="36" t="s">
        <v>1464</v>
      </c>
      <c r="C116" s="36" t="s">
        <v>305</v>
      </c>
      <c r="D116" s="37" t="s">
        <v>1466</v>
      </c>
      <c r="E116" s="166">
        <v>16.5</v>
      </c>
      <c r="F116" s="167">
        <f t="shared" si="3"/>
        <v>16.5</v>
      </c>
      <c r="G116" s="168" t="s">
        <v>18</v>
      </c>
      <c r="H116" s="132">
        <v>20</v>
      </c>
      <c r="I116" s="131">
        <v>1.4500000000000001E-2</v>
      </c>
      <c r="J116" s="133"/>
      <c r="K116" s="130">
        <f t="shared" si="4"/>
        <v>0</v>
      </c>
      <c r="L116">
        <f t="shared" si="5"/>
        <v>0</v>
      </c>
      <c r="M116" s="114"/>
      <c r="N116" s="114"/>
      <c r="O116" s="103"/>
      <c r="P116" s="104"/>
      <c r="Q116" s="44"/>
      <c r="R116" s="38"/>
      <c r="S116" s="38"/>
      <c r="T116" s="44"/>
      <c r="U116" s="48"/>
      <c r="V116" s="44"/>
      <c r="W116" s="44"/>
      <c r="X116" s="47"/>
    </row>
    <row r="117" spans="1:24" ht="13.35" customHeight="1">
      <c r="A117" s="31" t="s">
        <v>1470</v>
      </c>
      <c r="B117" s="32" t="s">
        <v>1464</v>
      </c>
      <c r="C117" s="32" t="s">
        <v>305</v>
      </c>
      <c r="D117" s="33" t="s">
        <v>1467</v>
      </c>
      <c r="E117" s="34">
        <v>18</v>
      </c>
      <c r="F117" s="117">
        <f t="shared" si="3"/>
        <v>18</v>
      </c>
      <c r="G117" s="134" t="s">
        <v>18</v>
      </c>
      <c r="H117" s="135">
        <v>20</v>
      </c>
      <c r="I117" s="134">
        <v>1.7500000000000002E-2</v>
      </c>
      <c r="J117" s="136"/>
      <c r="K117" s="130">
        <f t="shared" si="4"/>
        <v>0</v>
      </c>
      <c r="L117">
        <f t="shared" si="5"/>
        <v>0</v>
      </c>
      <c r="M117" s="114"/>
      <c r="N117" s="114"/>
      <c r="O117" s="103"/>
      <c r="P117" s="104"/>
      <c r="Q117" s="44"/>
      <c r="R117" s="44"/>
      <c r="S117" s="44"/>
      <c r="T117" s="3"/>
      <c r="U117" s="44"/>
      <c r="V117" s="44"/>
      <c r="W117" s="44"/>
      <c r="X117" s="3"/>
    </row>
    <row r="118" spans="1:24" ht="13.35" customHeight="1">
      <c r="A118" s="35" t="s">
        <v>1477</v>
      </c>
      <c r="B118" s="36" t="s">
        <v>1478</v>
      </c>
      <c r="C118" s="36" t="s">
        <v>305</v>
      </c>
      <c r="D118" s="37" t="s">
        <v>1479</v>
      </c>
      <c r="E118" s="166">
        <v>16</v>
      </c>
      <c r="F118" s="167">
        <f t="shared" si="3"/>
        <v>16</v>
      </c>
      <c r="G118" s="168" t="s">
        <v>18</v>
      </c>
      <c r="H118" s="132">
        <v>20</v>
      </c>
      <c r="I118" s="131">
        <v>1.37E-2</v>
      </c>
      <c r="J118" s="133"/>
      <c r="K118" s="130">
        <f t="shared" si="4"/>
        <v>0</v>
      </c>
      <c r="L118">
        <f t="shared" si="5"/>
        <v>0</v>
      </c>
      <c r="M118" s="114"/>
      <c r="N118" s="114"/>
      <c r="O118" s="103"/>
      <c r="P118" s="104"/>
      <c r="Q118" s="44"/>
      <c r="R118" s="44"/>
      <c r="S118" s="44"/>
      <c r="T118" s="3"/>
      <c r="U118" s="44"/>
      <c r="V118" s="44"/>
      <c r="W118" s="44"/>
      <c r="X118" s="3"/>
    </row>
    <row r="119" spans="1:24" ht="13.35" customHeight="1">
      <c r="A119" s="31" t="s">
        <v>1480</v>
      </c>
      <c r="B119" s="32" t="s">
        <v>1478</v>
      </c>
      <c r="C119" s="32" t="s">
        <v>305</v>
      </c>
      <c r="D119" s="33" t="s">
        <v>1481</v>
      </c>
      <c r="E119" s="34">
        <v>16.5</v>
      </c>
      <c r="F119" s="117">
        <f t="shared" si="3"/>
        <v>16.5</v>
      </c>
      <c r="G119" s="134" t="s">
        <v>18</v>
      </c>
      <c r="H119" s="135">
        <v>20</v>
      </c>
      <c r="I119" s="134">
        <v>1.4500000000000001E-2</v>
      </c>
      <c r="J119" s="136"/>
      <c r="K119" s="130">
        <f t="shared" si="4"/>
        <v>0</v>
      </c>
      <c r="L119">
        <f t="shared" si="5"/>
        <v>0</v>
      </c>
      <c r="M119" s="114"/>
      <c r="N119" s="114"/>
      <c r="O119" s="103"/>
      <c r="P119" s="104"/>
      <c r="Q119" s="44"/>
      <c r="R119" s="44"/>
      <c r="S119" s="44"/>
      <c r="T119" s="3"/>
      <c r="U119" s="44"/>
      <c r="V119" s="44"/>
      <c r="W119" s="44"/>
      <c r="X119" s="3"/>
    </row>
    <row r="120" spans="1:24" ht="13.35" customHeight="1">
      <c r="A120" s="35" t="s">
        <v>1482</v>
      </c>
      <c r="B120" s="36" t="s">
        <v>1478</v>
      </c>
      <c r="C120" s="36" t="s">
        <v>305</v>
      </c>
      <c r="D120" s="37" t="s">
        <v>1483</v>
      </c>
      <c r="E120" s="166">
        <v>18</v>
      </c>
      <c r="F120" s="167">
        <f t="shared" si="3"/>
        <v>18</v>
      </c>
      <c r="G120" s="168" t="s">
        <v>18</v>
      </c>
      <c r="H120" s="132">
        <v>20</v>
      </c>
      <c r="I120" s="131">
        <v>1.7500000000000002E-2</v>
      </c>
      <c r="J120" s="133"/>
      <c r="K120" s="130">
        <f t="shared" si="4"/>
        <v>0</v>
      </c>
      <c r="L120">
        <f t="shared" si="5"/>
        <v>0</v>
      </c>
      <c r="M120" s="114"/>
      <c r="N120" s="114"/>
      <c r="O120" s="103"/>
      <c r="P120" s="110"/>
      <c r="Q120" s="44"/>
      <c r="R120" s="44"/>
      <c r="S120" s="44"/>
      <c r="T120" s="3"/>
      <c r="U120" s="44"/>
      <c r="V120" s="44"/>
      <c r="W120" s="44"/>
      <c r="X120" s="3"/>
    </row>
    <row r="121" spans="1:24" ht="13.35" customHeight="1">
      <c r="A121" s="31" t="s">
        <v>1484</v>
      </c>
      <c r="B121" s="32" t="s">
        <v>1485</v>
      </c>
      <c r="C121" s="32" t="s">
        <v>305</v>
      </c>
      <c r="D121" s="33" t="s">
        <v>1486</v>
      </c>
      <c r="E121" s="34">
        <v>16</v>
      </c>
      <c r="F121" s="117">
        <f t="shared" si="3"/>
        <v>16</v>
      </c>
      <c r="G121" s="134" t="s">
        <v>18</v>
      </c>
      <c r="H121" s="135">
        <v>20</v>
      </c>
      <c r="I121" s="134">
        <v>1.37E-2</v>
      </c>
      <c r="J121" s="136"/>
      <c r="K121" s="130">
        <f t="shared" si="4"/>
        <v>0</v>
      </c>
      <c r="L121">
        <f t="shared" si="5"/>
        <v>0</v>
      </c>
      <c r="M121" s="114"/>
      <c r="N121" s="114"/>
      <c r="O121" s="103"/>
      <c r="P121" s="110"/>
      <c r="Q121" s="44"/>
      <c r="R121" s="44"/>
      <c r="S121" s="44"/>
      <c r="T121" s="3"/>
      <c r="U121" s="44"/>
      <c r="V121" s="44"/>
      <c r="W121" s="44"/>
      <c r="X121" s="3"/>
    </row>
    <row r="122" spans="1:24" ht="13.35" customHeight="1">
      <c r="A122" s="35" t="s">
        <v>1487</v>
      </c>
      <c r="B122" s="36" t="s">
        <v>1485</v>
      </c>
      <c r="C122" s="36" t="s">
        <v>305</v>
      </c>
      <c r="D122" s="37" t="s">
        <v>1488</v>
      </c>
      <c r="E122" s="166">
        <v>16.5</v>
      </c>
      <c r="F122" s="167">
        <f t="shared" si="3"/>
        <v>16.5</v>
      </c>
      <c r="G122" s="168" t="s">
        <v>18</v>
      </c>
      <c r="H122" s="132">
        <v>20</v>
      </c>
      <c r="I122" s="131">
        <v>1.4500000000000001E-2</v>
      </c>
      <c r="J122" s="133"/>
      <c r="K122" s="130">
        <f t="shared" si="4"/>
        <v>0</v>
      </c>
      <c r="L122">
        <f t="shared" si="5"/>
        <v>0</v>
      </c>
      <c r="M122" s="114"/>
      <c r="N122" s="114"/>
      <c r="O122" s="103"/>
      <c r="P122" s="110"/>
      <c r="Q122" s="44"/>
      <c r="R122" s="44"/>
      <c r="S122" s="44"/>
      <c r="T122" s="3"/>
      <c r="U122" s="44"/>
      <c r="V122" s="44"/>
      <c r="W122" s="44"/>
      <c r="X122" s="3"/>
    </row>
    <row r="123" spans="1:24" ht="13.35" customHeight="1">
      <c r="A123" s="31" t="s">
        <v>1489</v>
      </c>
      <c r="B123" s="32" t="s">
        <v>1485</v>
      </c>
      <c r="C123" s="32" t="s">
        <v>305</v>
      </c>
      <c r="D123" s="33" t="s">
        <v>1490</v>
      </c>
      <c r="E123" s="34">
        <v>18</v>
      </c>
      <c r="F123" s="117">
        <f t="shared" si="3"/>
        <v>18</v>
      </c>
      <c r="G123" s="134" t="s">
        <v>18</v>
      </c>
      <c r="H123" s="135">
        <v>20</v>
      </c>
      <c r="I123" s="134">
        <v>1.7500000000000002E-2</v>
      </c>
      <c r="J123" s="136"/>
      <c r="K123" s="130">
        <f t="shared" si="4"/>
        <v>0</v>
      </c>
      <c r="L123">
        <f t="shared" si="5"/>
        <v>0</v>
      </c>
      <c r="M123" s="114"/>
      <c r="N123" s="114"/>
      <c r="O123" s="103"/>
      <c r="P123" s="104"/>
      <c r="Q123" s="44"/>
      <c r="R123" s="44"/>
      <c r="S123" s="44"/>
      <c r="T123" s="3"/>
      <c r="U123" s="44"/>
      <c r="V123" s="44"/>
      <c r="W123" s="44"/>
      <c r="X123" s="3"/>
    </row>
    <row r="124" spans="1:24" ht="13.35" customHeight="1">
      <c r="A124" s="35" t="s">
        <v>1491</v>
      </c>
      <c r="B124" s="36" t="s">
        <v>1492</v>
      </c>
      <c r="C124" s="36" t="s">
        <v>305</v>
      </c>
      <c r="D124" s="37" t="s">
        <v>1493</v>
      </c>
      <c r="E124" s="166">
        <v>16</v>
      </c>
      <c r="F124" s="167">
        <f t="shared" si="3"/>
        <v>16</v>
      </c>
      <c r="G124" s="168" t="s">
        <v>18</v>
      </c>
      <c r="H124" s="132">
        <v>20</v>
      </c>
      <c r="I124" s="131">
        <v>1.37E-2</v>
      </c>
      <c r="J124" s="133"/>
      <c r="K124" s="130">
        <f t="shared" si="4"/>
        <v>0</v>
      </c>
      <c r="L124">
        <f t="shared" si="5"/>
        <v>0</v>
      </c>
      <c r="M124" s="114"/>
      <c r="N124" s="114"/>
      <c r="O124" s="103"/>
      <c r="P124" s="104"/>
      <c r="Q124" s="44"/>
      <c r="R124" s="44"/>
      <c r="S124" s="44"/>
      <c r="T124" s="3"/>
      <c r="U124" s="44"/>
      <c r="V124" s="44"/>
      <c r="W124" s="44"/>
      <c r="X124" s="3"/>
    </row>
    <row r="125" spans="1:24" ht="13.35" customHeight="1">
      <c r="A125" s="31" t="s">
        <v>1494</v>
      </c>
      <c r="B125" s="32" t="s">
        <v>1492</v>
      </c>
      <c r="C125" s="32" t="s">
        <v>305</v>
      </c>
      <c r="D125" s="33" t="s">
        <v>1495</v>
      </c>
      <c r="E125" s="34">
        <v>16.5</v>
      </c>
      <c r="F125" s="117">
        <f t="shared" si="3"/>
        <v>16.5</v>
      </c>
      <c r="G125" s="134" t="s">
        <v>18</v>
      </c>
      <c r="H125" s="135">
        <v>20</v>
      </c>
      <c r="I125" s="134">
        <v>1.4500000000000001E-2</v>
      </c>
      <c r="J125" s="136"/>
      <c r="K125" s="130">
        <f t="shared" si="4"/>
        <v>0</v>
      </c>
      <c r="L125">
        <f t="shared" si="5"/>
        <v>0</v>
      </c>
      <c r="M125" s="114"/>
      <c r="N125" s="114"/>
      <c r="O125" s="103"/>
      <c r="P125" s="104"/>
      <c r="Q125" s="44"/>
      <c r="R125" s="44"/>
      <c r="S125" s="44"/>
      <c r="T125" s="3"/>
      <c r="U125" s="44"/>
      <c r="V125" s="44"/>
      <c r="W125" s="44"/>
      <c r="X125" s="3"/>
    </row>
    <row r="126" spans="1:24" ht="13.35" customHeight="1">
      <c r="A126" s="35" t="s">
        <v>1496</v>
      </c>
      <c r="B126" s="36" t="s">
        <v>1492</v>
      </c>
      <c r="C126" s="36" t="s">
        <v>305</v>
      </c>
      <c r="D126" s="37" t="s">
        <v>1497</v>
      </c>
      <c r="E126" s="166">
        <v>18</v>
      </c>
      <c r="F126" s="167">
        <f t="shared" si="3"/>
        <v>18</v>
      </c>
      <c r="G126" s="168" t="s">
        <v>18</v>
      </c>
      <c r="H126" s="132">
        <v>20</v>
      </c>
      <c r="I126" s="131">
        <v>1.7500000000000002E-2</v>
      </c>
      <c r="J126" s="133"/>
      <c r="K126" s="130">
        <f t="shared" si="4"/>
        <v>0</v>
      </c>
      <c r="L126">
        <f t="shared" si="5"/>
        <v>0</v>
      </c>
      <c r="M126" s="114"/>
      <c r="N126" s="114"/>
      <c r="O126" s="103"/>
      <c r="P126" s="104"/>
      <c r="Q126" s="44"/>
      <c r="R126" s="44"/>
      <c r="S126" s="44"/>
      <c r="T126" s="3"/>
      <c r="U126" s="44"/>
      <c r="V126" s="44"/>
      <c r="W126" s="44"/>
      <c r="X126" s="3"/>
    </row>
    <row r="127" spans="1:24" ht="13.35" customHeight="1">
      <c r="A127" s="31" t="s">
        <v>253</v>
      </c>
      <c r="B127" s="32" t="s">
        <v>254</v>
      </c>
      <c r="C127" s="32" t="s">
        <v>16</v>
      </c>
      <c r="D127" s="33" t="s">
        <v>255</v>
      </c>
      <c r="E127" s="34">
        <v>58.9</v>
      </c>
      <c r="F127" s="117">
        <f t="shared" si="3"/>
        <v>58.9</v>
      </c>
      <c r="G127" s="134" t="s">
        <v>18</v>
      </c>
      <c r="H127" s="135">
        <v>25</v>
      </c>
      <c r="I127" s="134">
        <v>0.38</v>
      </c>
      <c r="J127" s="136"/>
      <c r="K127" s="130">
        <f t="shared" si="4"/>
        <v>0</v>
      </c>
      <c r="L127">
        <f t="shared" si="5"/>
        <v>0</v>
      </c>
      <c r="M127" s="114"/>
      <c r="N127" s="114"/>
      <c r="O127" s="103"/>
      <c r="P127" s="104"/>
      <c r="Q127" s="44"/>
      <c r="R127" s="44"/>
      <c r="S127" s="44"/>
      <c r="T127" s="3"/>
      <c r="U127" s="44"/>
      <c r="V127" s="44"/>
      <c r="W127" s="44"/>
      <c r="X127" s="3"/>
    </row>
    <row r="128" spans="1:24" ht="13.35" customHeight="1">
      <c r="A128" s="35" t="s">
        <v>256</v>
      </c>
      <c r="B128" s="36" t="s">
        <v>257</v>
      </c>
      <c r="C128" s="36" t="s">
        <v>16</v>
      </c>
      <c r="D128" s="37" t="s">
        <v>258</v>
      </c>
      <c r="E128" s="166">
        <v>24.65</v>
      </c>
      <c r="F128" s="167">
        <f t="shared" si="3"/>
        <v>24.65</v>
      </c>
      <c r="G128" s="168" t="s">
        <v>18</v>
      </c>
      <c r="H128" s="132">
        <v>50</v>
      </c>
      <c r="I128" s="131">
        <v>0.19</v>
      </c>
      <c r="J128" s="133"/>
      <c r="K128" s="130">
        <f t="shared" si="4"/>
        <v>0</v>
      </c>
      <c r="L128">
        <f t="shared" si="5"/>
        <v>0</v>
      </c>
      <c r="M128" s="114"/>
      <c r="N128" s="114"/>
      <c r="O128" s="103"/>
      <c r="P128" s="104"/>
      <c r="Q128" s="3"/>
      <c r="R128" s="3"/>
      <c r="S128" s="3"/>
      <c r="T128" s="3"/>
      <c r="U128" s="3"/>
      <c r="V128" s="3"/>
      <c r="W128" s="3"/>
      <c r="X128" s="52"/>
    </row>
    <row r="129" spans="1:32" ht="13.35" customHeight="1">
      <c r="A129" s="31" t="s">
        <v>259</v>
      </c>
      <c r="B129" s="32" t="s">
        <v>257</v>
      </c>
      <c r="C129" s="32" t="s">
        <v>16</v>
      </c>
      <c r="D129" s="33" t="s">
        <v>260</v>
      </c>
      <c r="E129" s="34">
        <v>50.5</v>
      </c>
      <c r="F129" s="117">
        <f t="shared" si="3"/>
        <v>50.5</v>
      </c>
      <c r="G129" s="134" t="s">
        <v>18</v>
      </c>
      <c r="H129" s="135">
        <v>25</v>
      </c>
      <c r="I129" s="134">
        <v>0.33</v>
      </c>
      <c r="J129" s="136"/>
      <c r="K129" s="130">
        <f t="shared" si="4"/>
        <v>0</v>
      </c>
      <c r="L129">
        <f t="shared" si="5"/>
        <v>0</v>
      </c>
      <c r="M129" s="114"/>
      <c r="N129" s="114"/>
      <c r="O129" s="103"/>
      <c r="P129" s="104"/>
    </row>
    <row r="130" spans="1:32" ht="13.35" customHeight="1">
      <c r="A130" s="35" t="s">
        <v>261</v>
      </c>
      <c r="B130" s="36" t="s">
        <v>257</v>
      </c>
      <c r="C130" s="36" t="s">
        <v>16</v>
      </c>
      <c r="D130" s="37" t="s">
        <v>262</v>
      </c>
      <c r="E130" s="166">
        <v>38.1</v>
      </c>
      <c r="F130" s="167">
        <f t="shared" si="3"/>
        <v>38.1</v>
      </c>
      <c r="G130" s="168" t="s">
        <v>18</v>
      </c>
      <c r="H130" s="132">
        <v>50</v>
      </c>
      <c r="I130" s="131">
        <v>0.1</v>
      </c>
      <c r="J130" s="133"/>
      <c r="K130" s="130">
        <f t="shared" si="4"/>
        <v>0</v>
      </c>
      <c r="L130">
        <f t="shared" si="5"/>
        <v>0</v>
      </c>
      <c r="M130" s="114"/>
      <c r="N130" s="114"/>
      <c r="O130" s="103"/>
      <c r="P130" s="104"/>
    </row>
    <row r="131" spans="1:32" ht="13.35" customHeight="1">
      <c r="A131" s="31" t="s">
        <v>263</v>
      </c>
      <c r="B131" s="32" t="s">
        <v>264</v>
      </c>
      <c r="C131" s="32" t="s">
        <v>16</v>
      </c>
      <c r="D131" s="33" t="s">
        <v>265</v>
      </c>
      <c r="E131" s="34">
        <v>43</v>
      </c>
      <c r="F131" s="117">
        <f t="shared" si="3"/>
        <v>43</v>
      </c>
      <c r="G131" s="134" t="s">
        <v>18</v>
      </c>
      <c r="H131" s="135">
        <v>50</v>
      </c>
      <c r="I131" s="134">
        <v>0.24</v>
      </c>
      <c r="J131" s="136"/>
      <c r="K131" s="130">
        <f t="shared" si="4"/>
        <v>0</v>
      </c>
      <c r="L131">
        <f t="shared" si="5"/>
        <v>0</v>
      </c>
      <c r="M131" s="114"/>
      <c r="N131" s="114"/>
      <c r="O131" s="103"/>
      <c r="P131" s="104"/>
      <c r="U131" s="225"/>
      <c r="V131" s="226"/>
      <c r="W131" s="226"/>
      <c r="X131" s="226"/>
      <c r="Y131" s="226"/>
      <c r="Z131" s="226"/>
      <c r="AA131" s="226"/>
      <c r="AB131" s="226"/>
      <c r="AC131" s="226"/>
      <c r="AD131" s="226"/>
      <c r="AE131" s="226"/>
      <c r="AF131" s="226"/>
    </row>
    <row r="132" spans="1:32" ht="13.35" customHeight="1">
      <c r="A132" s="35" t="s">
        <v>266</v>
      </c>
      <c r="B132" s="36" t="s">
        <v>264</v>
      </c>
      <c r="C132" s="36" t="s">
        <v>16</v>
      </c>
      <c r="D132" s="37" t="s">
        <v>267</v>
      </c>
      <c r="E132" s="166">
        <v>46</v>
      </c>
      <c r="F132" s="167">
        <f t="shared" si="3"/>
        <v>46</v>
      </c>
      <c r="G132" s="168" t="s">
        <v>18</v>
      </c>
      <c r="H132" s="132">
        <v>50</v>
      </c>
      <c r="I132" s="131">
        <v>0.27</v>
      </c>
      <c r="J132" s="133"/>
      <c r="K132" s="130">
        <f t="shared" si="4"/>
        <v>0</v>
      </c>
      <c r="L132">
        <f t="shared" si="5"/>
        <v>0</v>
      </c>
      <c r="M132" s="114"/>
      <c r="N132" s="114"/>
      <c r="O132" s="103"/>
      <c r="P132" s="104"/>
    </row>
    <row r="133" spans="1:32" ht="13.35" customHeight="1">
      <c r="A133" s="31" t="s">
        <v>268</v>
      </c>
      <c r="B133" s="32" t="s">
        <v>269</v>
      </c>
      <c r="C133" s="32" t="s">
        <v>16</v>
      </c>
      <c r="D133" s="33" t="s">
        <v>270</v>
      </c>
      <c r="E133" s="34">
        <v>45</v>
      </c>
      <c r="F133" s="117">
        <f t="shared" si="3"/>
        <v>45</v>
      </c>
      <c r="G133" s="134" t="s">
        <v>18</v>
      </c>
      <c r="H133" s="135">
        <v>50</v>
      </c>
      <c r="I133" s="134">
        <v>0.27</v>
      </c>
      <c r="J133" s="136"/>
      <c r="K133" s="130">
        <f t="shared" si="4"/>
        <v>0</v>
      </c>
      <c r="L133">
        <f t="shared" si="5"/>
        <v>0</v>
      </c>
      <c r="M133" s="114"/>
      <c r="N133" s="114"/>
      <c r="O133" s="103"/>
      <c r="P133" s="104"/>
      <c r="Q133" s="19"/>
      <c r="R133" s="20"/>
      <c r="S133" s="21"/>
      <c r="T133" s="23"/>
      <c r="U133" s="18"/>
      <c r="V133" s="19"/>
      <c r="W133" s="19"/>
      <c r="X133" s="20"/>
      <c r="Y133" s="21"/>
    </row>
    <row r="134" spans="1:32" ht="13.35" customHeight="1">
      <c r="A134" s="35" t="s">
        <v>271</v>
      </c>
      <c r="B134" s="36" t="s">
        <v>272</v>
      </c>
      <c r="C134" s="36" t="s">
        <v>16</v>
      </c>
      <c r="D134" s="37" t="s">
        <v>273</v>
      </c>
      <c r="E134" s="166">
        <v>37.200000000000003</v>
      </c>
      <c r="F134" s="167">
        <f t="shared" si="3"/>
        <v>37.200000000000003</v>
      </c>
      <c r="G134" s="168" t="s">
        <v>18</v>
      </c>
      <c r="H134" s="132">
        <v>50</v>
      </c>
      <c r="I134" s="131">
        <v>0.27</v>
      </c>
      <c r="J134" s="133"/>
      <c r="K134" s="130">
        <f t="shared" si="4"/>
        <v>0</v>
      </c>
      <c r="L134">
        <f t="shared" si="5"/>
        <v>0</v>
      </c>
      <c r="M134" s="114"/>
      <c r="N134" s="114"/>
      <c r="O134" s="103"/>
      <c r="P134" s="104"/>
      <c r="T134" s="30"/>
    </row>
    <row r="135" spans="1:32" ht="13.35" customHeight="1">
      <c r="A135" s="31" t="s">
        <v>274</v>
      </c>
      <c r="B135" s="32" t="s">
        <v>272</v>
      </c>
      <c r="C135" s="32" t="s">
        <v>16</v>
      </c>
      <c r="D135" s="33" t="s">
        <v>275</v>
      </c>
      <c r="E135" s="34">
        <v>47.2</v>
      </c>
      <c r="F135" s="117">
        <f t="shared" si="3"/>
        <v>47.2</v>
      </c>
      <c r="G135" s="134" t="s">
        <v>18</v>
      </c>
      <c r="H135" s="135">
        <v>50</v>
      </c>
      <c r="I135" s="134">
        <v>0.35</v>
      </c>
      <c r="J135" s="136"/>
      <c r="K135" s="130">
        <f t="shared" si="4"/>
        <v>0</v>
      </c>
      <c r="L135">
        <f t="shared" si="5"/>
        <v>0</v>
      </c>
      <c r="M135" s="114"/>
      <c r="N135" s="114"/>
      <c r="O135" s="103"/>
      <c r="P135" s="104"/>
      <c r="T135" s="30"/>
    </row>
    <row r="136" spans="1:32" ht="13.35" customHeight="1">
      <c r="A136" s="35" t="s">
        <v>276</v>
      </c>
      <c r="B136" s="36" t="s">
        <v>272</v>
      </c>
      <c r="C136" s="36" t="s">
        <v>16</v>
      </c>
      <c r="D136" s="37" t="s">
        <v>277</v>
      </c>
      <c r="E136" s="166">
        <v>43.5</v>
      </c>
      <c r="F136" s="167">
        <f t="shared" si="3"/>
        <v>43.5</v>
      </c>
      <c r="G136" s="168" t="s">
        <v>18</v>
      </c>
      <c r="H136" s="132">
        <v>50</v>
      </c>
      <c r="I136" s="131">
        <v>0.31</v>
      </c>
      <c r="J136" s="133"/>
      <c r="K136" s="130">
        <f t="shared" si="4"/>
        <v>0</v>
      </c>
      <c r="L136">
        <f t="shared" si="5"/>
        <v>0</v>
      </c>
      <c r="M136" s="114"/>
      <c r="N136" s="114"/>
      <c r="O136" s="103"/>
      <c r="P136" s="104"/>
      <c r="T136" s="30"/>
    </row>
    <row r="137" spans="1:32" ht="13.35" customHeight="1">
      <c r="A137" s="31" t="s">
        <v>278</v>
      </c>
      <c r="B137" s="32" t="s">
        <v>272</v>
      </c>
      <c r="C137" s="32" t="s">
        <v>16</v>
      </c>
      <c r="D137" s="33" t="s">
        <v>279</v>
      </c>
      <c r="E137" s="34">
        <v>53.1</v>
      </c>
      <c r="F137" s="117">
        <f t="shared" si="3"/>
        <v>53.1</v>
      </c>
      <c r="G137" s="134" t="s">
        <v>18</v>
      </c>
      <c r="H137" s="135">
        <v>50</v>
      </c>
      <c r="I137" s="134">
        <v>0.26</v>
      </c>
      <c r="J137" s="136"/>
      <c r="K137" s="130">
        <f t="shared" si="4"/>
        <v>0</v>
      </c>
      <c r="L137">
        <f t="shared" si="5"/>
        <v>0</v>
      </c>
      <c r="M137" s="114"/>
      <c r="N137" s="114"/>
      <c r="O137" s="103"/>
      <c r="P137" s="110"/>
      <c r="T137" s="30"/>
    </row>
    <row r="138" spans="1:32" ht="13.35" customHeight="1">
      <c r="A138" s="35" t="s">
        <v>280</v>
      </c>
      <c r="B138" s="36" t="s">
        <v>272</v>
      </c>
      <c r="C138" s="36" t="s">
        <v>16</v>
      </c>
      <c r="D138" s="37" t="s">
        <v>281</v>
      </c>
      <c r="E138" s="166">
        <v>63.1</v>
      </c>
      <c r="F138" s="167">
        <f t="shared" si="3"/>
        <v>63.1</v>
      </c>
      <c r="G138" s="168" t="s">
        <v>18</v>
      </c>
      <c r="H138" s="132">
        <v>40</v>
      </c>
      <c r="I138" s="131">
        <v>0.33</v>
      </c>
      <c r="J138" s="133"/>
      <c r="K138" s="130">
        <f t="shared" si="4"/>
        <v>0</v>
      </c>
      <c r="L138">
        <f t="shared" si="5"/>
        <v>0</v>
      </c>
      <c r="M138" s="114"/>
      <c r="N138" s="114"/>
      <c r="O138" s="103"/>
      <c r="P138" s="110"/>
      <c r="T138" s="30"/>
    </row>
    <row r="139" spans="1:32" ht="13.35" customHeight="1">
      <c r="A139" s="31" t="s">
        <v>282</v>
      </c>
      <c r="B139" s="32" t="s">
        <v>272</v>
      </c>
      <c r="C139" s="32" t="s">
        <v>16</v>
      </c>
      <c r="D139" s="33" t="s">
        <v>283</v>
      </c>
      <c r="E139" s="34">
        <v>65</v>
      </c>
      <c r="F139" s="117">
        <f t="shared" si="3"/>
        <v>65</v>
      </c>
      <c r="G139" s="134" t="s">
        <v>18</v>
      </c>
      <c r="H139" s="135">
        <v>40</v>
      </c>
      <c r="I139" s="134">
        <v>0.43</v>
      </c>
      <c r="J139" s="136"/>
      <c r="K139" s="130">
        <f t="shared" si="4"/>
        <v>0</v>
      </c>
      <c r="L139">
        <f t="shared" si="5"/>
        <v>0</v>
      </c>
      <c r="M139" s="114"/>
      <c r="N139" s="114"/>
      <c r="O139" s="103"/>
      <c r="P139" s="104"/>
      <c r="T139" s="30"/>
    </row>
    <row r="140" spans="1:32" ht="13.35" customHeight="1">
      <c r="A140" s="35" t="s">
        <v>284</v>
      </c>
      <c r="B140" s="36" t="s">
        <v>285</v>
      </c>
      <c r="C140" s="36" t="s">
        <v>16</v>
      </c>
      <c r="D140" s="37" t="s">
        <v>286</v>
      </c>
      <c r="E140" s="166">
        <v>24.2</v>
      </c>
      <c r="F140" s="167">
        <f t="shared" si="3"/>
        <v>24.2</v>
      </c>
      <c r="G140" s="168" t="s">
        <v>18</v>
      </c>
      <c r="H140" s="132">
        <v>100</v>
      </c>
      <c r="I140" s="131">
        <v>0.14699999999999999</v>
      </c>
      <c r="J140" s="133"/>
      <c r="K140" s="130">
        <f t="shared" si="4"/>
        <v>0</v>
      </c>
      <c r="L140">
        <f t="shared" si="5"/>
        <v>0</v>
      </c>
      <c r="M140" s="114"/>
      <c r="N140" s="114"/>
      <c r="O140" s="103"/>
      <c r="P140" s="104"/>
      <c r="T140" s="30"/>
    </row>
    <row r="141" spans="1:32" ht="13.35" customHeight="1">
      <c r="A141" s="31" t="s">
        <v>287</v>
      </c>
      <c r="B141" s="32" t="s">
        <v>285</v>
      </c>
      <c r="C141" s="32" t="s">
        <v>16</v>
      </c>
      <c r="D141" s="33" t="s">
        <v>288</v>
      </c>
      <c r="E141" s="34">
        <v>26.7</v>
      </c>
      <c r="F141" s="117">
        <f t="shared" si="3"/>
        <v>26.7</v>
      </c>
      <c r="G141" s="134" t="s">
        <v>18</v>
      </c>
      <c r="H141" s="135">
        <v>50</v>
      </c>
      <c r="I141" s="134">
        <v>0.16</v>
      </c>
      <c r="J141" s="136"/>
      <c r="K141" s="130">
        <f t="shared" si="4"/>
        <v>0</v>
      </c>
      <c r="L141">
        <f t="shared" si="5"/>
        <v>0</v>
      </c>
      <c r="M141" s="114"/>
      <c r="N141" s="114"/>
      <c r="O141" s="103"/>
      <c r="P141" s="110"/>
      <c r="T141" s="30"/>
    </row>
    <row r="142" spans="1:32" ht="13.35" customHeight="1">
      <c r="A142" s="35" t="s">
        <v>289</v>
      </c>
      <c r="B142" s="36" t="s">
        <v>285</v>
      </c>
      <c r="C142" s="36" t="s">
        <v>16</v>
      </c>
      <c r="D142" s="37" t="s">
        <v>290</v>
      </c>
      <c r="E142" s="166">
        <v>29.25</v>
      </c>
      <c r="F142" s="167">
        <f t="shared" si="3"/>
        <v>29.25</v>
      </c>
      <c r="G142" s="168" t="s">
        <v>18</v>
      </c>
      <c r="H142" s="132">
        <v>50</v>
      </c>
      <c r="I142" s="131">
        <v>0.18</v>
      </c>
      <c r="J142" s="133"/>
      <c r="K142" s="130">
        <f t="shared" si="4"/>
        <v>0</v>
      </c>
      <c r="L142">
        <f t="shared" si="5"/>
        <v>0</v>
      </c>
      <c r="M142" s="114"/>
      <c r="N142" s="114"/>
      <c r="O142" s="103"/>
      <c r="P142" s="104"/>
      <c r="T142" s="30"/>
    </row>
    <row r="143" spans="1:32" ht="13.35" customHeight="1">
      <c r="A143" s="31" t="s">
        <v>291</v>
      </c>
      <c r="B143" s="32" t="s">
        <v>285</v>
      </c>
      <c r="C143" s="32" t="s">
        <v>16</v>
      </c>
      <c r="D143" s="33" t="s">
        <v>292</v>
      </c>
      <c r="E143" s="34">
        <v>34.200000000000003</v>
      </c>
      <c r="F143" s="117">
        <f t="shared" si="3"/>
        <v>34.200000000000003</v>
      </c>
      <c r="G143" s="134" t="s">
        <v>18</v>
      </c>
      <c r="H143" s="135">
        <v>50</v>
      </c>
      <c r="I143" s="134">
        <v>0.2</v>
      </c>
      <c r="J143" s="136"/>
      <c r="K143" s="130">
        <f t="shared" si="4"/>
        <v>0</v>
      </c>
      <c r="L143">
        <f t="shared" si="5"/>
        <v>0</v>
      </c>
      <c r="M143" s="114"/>
      <c r="N143" s="114"/>
      <c r="O143" s="103"/>
      <c r="P143" s="110"/>
      <c r="T143" s="30"/>
    </row>
    <row r="144" spans="1:32" ht="13.35" customHeight="1">
      <c r="A144" s="35" t="s">
        <v>293</v>
      </c>
      <c r="B144" s="36" t="s">
        <v>285</v>
      </c>
      <c r="C144" s="36" t="s">
        <v>16</v>
      </c>
      <c r="D144" s="37" t="s">
        <v>294</v>
      </c>
      <c r="E144" s="166">
        <v>36.85</v>
      </c>
      <c r="F144" s="167">
        <f t="shared" ref="F144:F216" si="6">ROUND(E144*$K$5,2)</f>
        <v>36.85</v>
      </c>
      <c r="G144" s="168" t="s">
        <v>18</v>
      </c>
      <c r="H144" s="132">
        <v>50</v>
      </c>
      <c r="I144" s="131">
        <v>0.19</v>
      </c>
      <c r="J144" s="133"/>
      <c r="K144" s="130">
        <f t="shared" si="4"/>
        <v>0</v>
      </c>
      <c r="L144">
        <f t="shared" si="5"/>
        <v>0</v>
      </c>
      <c r="M144" s="114"/>
      <c r="N144" s="114"/>
      <c r="O144" s="103"/>
      <c r="P144" s="110"/>
      <c r="T144" s="30"/>
    </row>
    <row r="145" spans="1:20" ht="13.35" customHeight="1">
      <c r="A145" s="31" t="s">
        <v>295</v>
      </c>
      <c r="B145" s="32" t="s">
        <v>296</v>
      </c>
      <c r="C145" s="32" t="s">
        <v>16</v>
      </c>
      <c r="D145" s="33" t="s">
        <v>297</v>
      </c>
      <c r="E145" s="34">
        <v>33</v>
      </c>
      <c r="F145" s="117">
        <f t="shared" si="6"/>
        <v>33</v>
      </c>
      <c r="G145" s="134" t="s">
        <v>18</v>
      </c>
      <c r="H145" s="135">
        <v>50</v>
      </c>
      <c r="I145" s="134">
        <v>0.2</v>
      </c>
      <c r="J145" s="136"/>
      <c r="K145" s="130">
        <f t="shared" ref="K145:K217" si="7">F145*J145</f>
        <v>0</v>
      </c>
      <c r="L145">
        <f t="shared" ref="L145:L217" si="8">I145*J145</f>
        <v>0</v>
      </c>
      <c r="M145" s="114"/>
      <c r="N145" s="114"/>
      <c r="O145" s="103"/>
      <c r="P145" s="104"/>
      <c r="T145" s="30"/>
    </row>
    <row r="146" spans="1:20" ht="13.35" customHeight="1">
      <c r="A146" s="35" t="s">
        <v>298</v>
      </c>
      <c r="B146" s="36" t="s">
        <v>299</v>
      </c>
      <c r="C146" s="36" t="s">
        <v>16</v>
      </c>
      <c r="D146" s="37" t="s">
        <v>300</v>
      </c>
      <c r="E146" s="166">
        <v>4.8</v>
      </c>
      <c r="F146" s="167">
        <f t="shared" si="6"/>
        <v>4.8</v>
      </c>
      <c r="G146" s="168" t="s">
        <v>18</v>
      </c>
      <c r="H146" s="132">
        <v>100</v>
      </c>
      <c r="I146" s="131">
        <v>1.0999999999999999E-2</v>
      </c>
      <c r="J146" s="133"/>
      <c r="K146" s="130">
        <f t="shared" si="7"/>
        <v>0</v>
      </c>
      <c r="L146">
        <f t="shared" si="8"/>
        <v>0</v>
      </c>
      <c r="M146" s="114"/>
      <c r="N146" s="114"/>
      <c r="O146" s="103"/>
      <c r="P146" s="104"/>
      <c r="T146" s="30"/>
    </row>
    <row r="147" spans="1:20" ht="13.35" customHeight="1">
      <c r="A147" s="31" t="s">
        <v>301</v>
      </c>
      <c r="B147" s="32" t="s">
        <v>302</v>
      </c>
      <c r="C147" s="32" t="s">
        <v>16</v>
      </c>
      <c r="D147" s="33" t="s">
        <v>303</v>
      </c>
      <c r="E147" s="34">
        <v>5.8</v>
      </c>
      <c r="F147" s="117">
        <f t="shared" si="6"/>
        <v>5.8</v>
      </c>
      <c r="G147" s="134" t="s">
        <v>18</v>
      </c>
      <c r="H147" s="135">
        <v>100</v>
      </c>
      <c r="I147" s="134">
        <v>5.0000000000000001E-3</v>
      </c>
      <c r="J147" s="136"/>
      <c r="K147" s="130">
        <f t="shared" si="7"/>
        <v>0</v>
      </c>
      <c r="L147">
        <f t="shared" si="8"/>
        <v>0</v>
      </c>
      <c r="M147" s="114"/>
      <c r="N147" s="114"/>
      <c r="O147" s="103"/>
      <c r="P147" s="104"/>
      <c r="T147" s="30"/>
    </row>
    <row r="148" spans="1:20" ht="13.35" customHeight="1">
      <c r="A148" s="35" t="s">
        <v>304</v>
      </c>
      <c r="B148" s="36" t="s">
        <v>1758</v>
      </c>
      <c r="C148" s="36" t="s">
        <v>305</v>
      </c>
      <c r="D148" s="37" t="s">
        <v>1731</v>
      </c>
      <c r="E148" s="166">
        <v>3</v>
      </c>
      <c r="F148" s="167">
        <f t="shared" si="6"/>
        <v>3</v>
      </c>
      <c r="G148" s="168" t="s">
        <v>18</v>
      </c>
      <c r="H148" s="132">
        <v>100</v>
      </c>
      <c r="I148" s="131">
        <v>0.01</v>
      </c>
      <c r="J148" s="133"/>
      <c r="K148" s="130">
        <f t="shared" si="7"/>
        <v>0</v>
      </c>
      <c r="L148">
        <f t="shared" si="8"/>
        <v>0</v>
      </c>
      <c r="M148" s="114"/>
      <c r="N148" s="114"/>
      <c r="O148" s="103"/>
      <c r="P148" s="104"/>
      <c r="T148" s="30"/>
    </row>
    <row r="149" spans="1:20" ht="13.35" customHeight="1">
      <c r="A149" s="31" t="s">
        <v>306</v>
      </c>
      <c r="B149" s="32" t="s">
        <v>1758</v>
      </c>
      <c r="C149" s="32" t="s">
        <v>305</v>
      </c>
      <c r="D149" s="33" t="s">
        <v>1732</v>
      </c>
      <c r="E149" s="34">
        <v>4</v>
      </c>
      <c r="F149" s="117">
        <f t="shared" si="6"/>
        <v>4</v>
      </c>
      <c r="G149" s="134" t="s">
        <v>18</v>
      </c>
      <c r="H149" s="135">
        <v>50</v>
      </c>
      <c r="I149" s="134">
        <v>0.01</v>
      </c>
      <c r="J149" s="136"/>
      <c r="K149" s="130">
        <f t="shared" si="7"/>
        <v>0</v>
      </c>
      <c r="L149">
        <f t="shared" si="8"/>
        <v>0</v>
      </c>
      <c r="M149" s="114"/>
      <c r="N149" s="114"/>
      <c r="O149" s="103"/>
      <c r="P149" s="104"/>
      <c r="T149" s="30"/>
    </row>
    <row r="150" spans="1:20" ht="13.35" customHeight="1">
      <c r="A150" s="35" t="s">
        <v>1733</v>
      </c>
      <c r="B150" s="36" t="s">
        <v>1759</v>
      </c>
      <c r="C150" s="36" t="s">
        <v>305</v>
      </c>
      <c r="D150" s="37" t="s">
        <v>1734</v>
      </c>
      <c r="E150" s="166">
        <v>3</v>
      </c>
      <c r="F150" s="167">
        <f t="shared" si="6"/>
        <v>3</v>
      </c>
      <c r="G150" s="168" t="s">
        <v>18</v>
      </c>
      <c r="H150" s="132">
        <v>100</v>
      </c>
      <c r="I150" s="131">
        <v>0.01</v>
      </c>
      <c r="J150" s="133"/>
      <c r="K150" s="130">
        <f t="shared" si="7"/>
        <v>0</v>
      </c>
      <c r="L150">
        <f t="shared" si="8"/>
        <v>0</v>
      </c>
      <c r="M150" s="114"/>
      <c r="N150" s="114"/>
      <c r="O150" s="103"/>
      <c r="P150" s="104"/>
      <c r="T150" s="30"/>
    </row>
    <row r="151" spans="1:20" ht="13.35" customHeight="1">
      <c r="A151" s="31" t="s">
        <v>1735</v>
      </c>
      <c r="B151" s="32" t="s">
        <v>1759</v>
      </c>
      <c r="C151" s="32" t="s">
        <v>305</v>
      </c>
      <c r="D151" s="33" t="s">
        <v>1736</v>
      </c>
      <c r="E151" s="34">
        <v>4</v>
      </c>
      <c r="F151" s="117">
        <f t="shared" si="6"/>
        <v>4</v>
      </c>
      <c r="G151" s="134" t="s">
        <v>18</v>
      </c>
      <c r="H151" s="135">
        <v>50</v>
      </c>
      <c r="I151" s="134">
        <v>0.01</v>
      </c>
      <c r="J151" s="136"/>
      <c r="K151" s="130">
        <f t="shared" si="7"/>
        <v>0</v>
      </c>
      <c r="L151">
        <f t="shared" si="8"/>
        <v>0</v>
      </c>
      <c r="M151" s="114"/>
      <c r="N151" s="114"/>
      <c r="O151" s="103"/>
      <c r="P151" s="104"/>
      <c r="T151" s="30"/>
    </row>
    <row r="152" spans="1:20" ht="13.35" customHeight="1">
      <c r="A152" s="35" t="s">
        <v>1737</v>
      </c>
      <c r="B152" s="36" t="s">
        <v>1760</v>
      </c>
      <c r="C152" s="36" t="s">
        <v>305</v>
      </c>
      <c r="D152" s="37" t="s">
        <v>1738</v>
      </c>
      <c r="E152" s="166">
        <v>3</v>
      </c>
      <c r="F152" s="167">
        <f t="shared" si="6"/>
        <v>3</v>
      </c>
      <c r="G152" s="168" t="s">
        <v>18</v>
      </c>
      <c r="H152" s="132">
        <v>100</v>
      </c>
      <c r="I152" s="131">
        <v>0.01</v>
      </c>
      <c r="J152" s="133"/>
      <c r="K152" s="130">
        <f t="shared" si="7"/>
        <v>0</v>
      </c>
      <c r="L152">
        <f t="shared" si="8"/>
        <v>0</v>
      </c>
      <c r="M152" s="114"/>
      <c r="N152" s="114"/>
      <c r="O152" s="103"/>
      <c r="P152" s="104"/>
      <c r="T152" s="30"/>
    </row>
    <row r="153" spans="1:20" ht="13.35" customHeight="1">
      <c r="A153" s="31" t="s">
        <v>1739</v>
      </c>
      <c r="B153" s="32" t="s">
        <v>1760</v>
      </c>
      <c r="C153" s="32" t="s">
        <v>305</v>
      </c>
      <c r="D153" s="33" t="s">
        <v>1740</v>
      </c>
      <c r="E153" s="34">
        <v>4</v>
      </c>
      <c r="F153" s="117">
        <f t="shared" si="6"/>
        <v>4</v>
      </c>
      <c r="G153" s="134" t="s">
        <v>18</v>
      </c>
      <c r="H153" s="135">
        <v>50</v>
      </c>
      <c r="I153" s="134">
        <v>0.01</v>
      </c>
      <c r="J153" s="136"/>
      <c r="K153" s="130">
        <f t="shared" si="7"/>
        <v>0</v>
      </c>
      <c r="L153">
        <f t="shared" si="8"/>
        <v>0</v>
      </c>
      <c r="M153" s="114"/>
      <c r="N153" s="114"/>
      <c r="O153" s="103"/>
      <c r="P153" s="104"/>
      <c r="T153" s="30"/>
    </row>
    <row r="154" spans="1:20" ht="13.35" customHeight="1">
      <c r="A154" s="35" t="s">
        <v>1741</v>
      </c>
      <c r="B154" s="36" t="s">
        <v>1761</v>
      </c>
      <c r="C154" s="36" t="s">
        <v>305</v>
      </c>
      <c r="D154" s="37" t="s">
        <v>1742</v>
      </c>
      <c r="E154" s="166">
        <v>3</v>
      </c>
      <c r="F154" s="167">
        <f t="shared" si="6"/>
        <v>3</v>
      </c>
      <c r="G154" s="168" t="s">
        <v>18</v>
      </c>
      <c r="H154" s="132">
        <v>100</v>
      </c>
      <c r="I154" s="131">
        <v>0.01</v>
      </c>
      <c r="J154" s="133"/>
      <c r="K154" s="130">
        <f t="shared" si="7"/>
        <v>0</v>
      </c>
      <c r="L154">
        <f t="shared" si="8"/>
        <v>0</v>
      </c>
      <c r="M154" s="114"/>
      <c r="N154" s="114"/>
      <c r="O154" s="103"/>
      <c r="P154" s="104"/>
      <c r="T154" s="30"/>
    </row>
    <row r="155" spans="1:20" ht="13.35" customHeight="1">
      <c r="A155" s="31" t="s">
        <v>1743</v>
      </c>
      <c r="B155" s="32" t="s">
        <v>1761</v>
      </c>
      <c r="C155" s="32" t="s">
        <v>305</v>
      </c>
      <c r="D155" s="33" t="s">
        <v>1744</v>
      </c>
      <c r="E155" s="34">
        <v>4</v>
      </c>
      <c r="F155" s="117">
        <f t="shared" si="6"/>
        <v>4</v>
      </c>
      <c r="G155" s="134" t="s">
        <v>18</v>
      </c>
      <c r="H155" s="135">
        <v>50</v>
      </c>
      <c r="I155" s="134">
        <v>0.01</v>
      </c>
      <c r="J155" s="136"/>
      <c r="K155" s="130">
        <f t="shared" si="7"/>
        <v>0</v>
      </c>
      <c r="L155">
        <f t="shared" si="8"/>
        <v>0</v>
      </c>
      <c r="M155" s="114"/>
      <c r="N155" s="114"/>
      <c r="O155" s="103"/>
      <c r="P155" s="104"/>
      <c r="T155" s="30"/>
    </row>
    <row r="156" spans="1:20" ht="13.35" customHeight="1">
      <c r="A156" s="35" t="s">
        <v>307</v>
      </c>
      <c r="B156" s="36" t="s">
        <v>308</v>
      </c>
      <c r="C156" s="36" t="s">
        <v>305</v>
      </c>
      <c r="D156" s="37" t="s">
        <v>309</v>
      </c>
      <c r="E156" s="166">
        <v>2.6</v>
      </c>
      <c r="F156" s="167">
        <f t="shared" si="6"/>
        <v>2.6</v>
      </c>
      <c r="G156" s="168" t="s">
        <v>18</v>
      </c>
      <c r="H156" s="132">
        <v>100</v>
      </c>
      <c r="I156" s="131">
        <v>0.01</v>
      </c>
      <c r="J156" s="133"/>
      <c r="K156" s="130">
        <f t="shared" si="7"/>
        <v>0</v>
      </c>
      <c r="L156">
        <f t="shared" si="8"/>
        <v>0</v>
      </c>
      <c r="M156" s="114"/>
      <c r="N156" s="114"/>
      <c r="O156" s="103"/>
      <c r="P156" s="104"/>
      <c r="T156" s="30"/>
    </row>
    <row r="157" spans="1:20" ht="13.35" customHeight="1">
      <c r="A157" s="31" t="s">
        <v>310</v>
      </c>
      <c r="B157" s="32" t="s">
        <v>308</v>
      </c>
      <c r="C157" s="32" t="s">
        <v>305</v>
      </c>
      <c r="D157" s="33" t="s">
        <v>311</v>
      </c>
      <c r="E157" s="34">
        <v>2.9</v>
      </c>
      <c r="F157" s="117">
        <f t="shared" si="6"/>
        <v>2.9</v>
      </c>
      <c r="G157" s="134" t="s">
        <v>18</v>
      </c>
      <c r="H157" s="135">
        <v>100</v>
      </c>
      <c r="I157" s="134">
        <v>0.01</v>
      </c>
      <c r="J157" s="136"/>
      <c r="K157" s="130">
        <f t="shared" si="7"/>
        <v>0</v>
      </c>
      <c r="L157">
        <f t="shared" si="8"/>
        <v>0</v>
      </c>
      <c r="M157" s="114"/>
      <c r="N157" s="114"/>
      <c r="O157" s="103"/>
      <c r="P157" s="104"/>
      <c r="T157" s="30"/>
    </row>
    <row r="158" spans="1:20" ht="13.35" customHeight="1">
      <c r="A158" s="35" t="s">
        <v>312</v>
      </c>
      <c r="B158" s="36" t="s">
        <v>1762</v>
      </c>
      <c r="C158" s="36" t="s">
        <v>305</v>
      </c>
      <c r="D158" s="37" t="s">
        <v>1745</v>
      </c>
      <c r="E158" s="166">
        <v>3</v>
      </c>
      <c r="F158" s="167">
        <f t="shared" si="6"/>
        <v>3</v>
      </c>
      <c r="G158" s="168" t="s">
        <v>18</v>
      </c>
      <c r="H158" s="132">
        <v>50</v>
      </c>
      <c r="I158" s="131">
        <v>0.01</v>
      </c>
      <c r="J158" s="133"/>
      <c r="K158" s="130">
        <f t="shared" si="7"/>
        <v>0</v>
      </c>
      <c r="L158">
        <f t="shared" si="8"/>
        <v>0</v>
      </c>
      <c r="M158" s="114"/>
      <c r="N158" s="114"/>
      <c r="O158" s="103"/>
      <c r="P158" s="104"/>
      <c r="T158" s="30"/>
    </row>
    <row r="159" spans="1:20" ht="13.35" customHeight="1">
      <c r="A159" s="31" t="s">
        <v>1746</v>
      </c>
      <c r="B159" s="32" t="s">
        <v>1763</v>
      </c>
      <c r="C159" s="32" t="s">
        <v>305</v>
      </c>
      <c r="D159" s="33" t="s">
        <v>1747</v>
      </c>
      <c r="E159" s="34">
        <v>3</v>
      </c>
      <c r="F159" s="117">
        <f t="shared" si="6"/>
        <v>3</v>
      </c>
      <c r="G159" s="134" t="s">
        <v>18</v>
      </c>
      <c r="H159" s="135">
        <v>50</v>
      </c>
      <c r="I159" s="134">
        <v>0.01</v>
      </c>
      <c r="J159" s="136"/>
      <c r="K159" s="130">
        <f t="shared" si="7"/>
        <v>0</v>
      </c>
      <c r="L159">
        <f t="shared" si="8"/>
        <v>0</v>
      </c>
      <c r="M159" s="114"/>
      <c r="N159" s="114"/>
      <c r="O159" s="103"/>
      <c r="P159" s="104"/>
      <c r="T159" s="30"/>
    </row>
    <row r="160" spans="1:20" ht="13.35" customHeight="1">
      <c r="A160" s="35" t="s">
        <v>1748</v>
      </c>
      <c r="B160" s="36" t="s">
        <v>1764</v>
      </c>
      <c r="C160" s="36" t="s">
        <v>305</v>
      </c>
      <c r="D160" s="37" t="s">
        <v>1749</v>
      </c>
      <c r="E160" s="166">
        <v>3</v>
      </c>
      <c r="F160" s="167">
        <f t="shared" si="6"/>
        <v>3</v>
      </c>
      <c r="G160" s="168" t="s">
        <v>18</v>
      </c>
      <c r="H160" s="132">
        <v>50</v>
      </c>
      <c r="I160" s="131">
        <v>0.01</v>
      </c>
      <c r="J160" s="133"/>
      <c r="K160" s="130">
        <f t="shared" si="7"/>
        <v>0</v>
      </c>
      <c r="L160">
        <f t="shared" si="8"/>
        <v>0</v>
      </c>
      <c r="M160" s="114"/>
      <c r="N160" s="114"/>
      <c r="O160" s="103"/>
      <c r="P160" s="104"/>
      <c r="T160" s="30"/>
    </row>
    <row r="161" spans="1:20" ht="13.35" customHeight="1">
      <c r="A161" s="31" t="s">
        <v>1750</v>
      </c>
      <c r="B161" s="32" t="s">
        <v>1765</v>
      </c>
      <c r="C161" s="32" t="s">
        <v>305</v>
      </c>
      <c r="D161" s="33" t="s">
        <v>1751</v>
      </c>
      <c r="E161" s="34">
        <v>3</v>
      </c>
      <c r="F161" s="117">
        <f t="shared" si="6"/>
        <v>3</v>
      </c>
      <c r="G161" s="134" t="s">
        <v>18</v>
      </c>
      <c r="H161" s="135">
        <v>50</v>
      </c>
      <c r="I161" s="134">
        <v>0.01</v>
      </c>
      <c r="J161" s="136"/>
      <c r="K161" s="130">
        <f t="shared" si="7"/>
        <v>0</v>
      </c>
      <c r="L161">
        <f t="shared" si="8"/>
        <v>0</v>
      </c>
      <c r="M161" s="114"/>
      <c r="N161" s="114"/>
      <c r="O161" s="103"/>
      <c r="P161" s="104"/>
      <c r="T161" s="30"/>
    </row>
    <row r="162" spans="1:20" ht="13.35" customHeight="1">
      <c r="A162" s="35" t="s">
        <v>313</v>
      </c>
      <c r="B162" s="36" t="s">
        <v>314</v>
      </c>
      <c r="C162" s="36" t="s">
        <v>315</v>
      </c>
      <c r="D162" s="37" t="s">
        <v>316</v>
      </c>
      <c r="E162" s="166">
        <v>22</v>
      </c>
      <c r="F162" s="167">
        <f t="shared" si="6"/>
        <v>22</v>
      </c>
      <c r="G162" s="168" t="s">
        <v>18</v>
      </c>
      <c r="H162" s="132">
        <v>25</v>
      </c>
      <c r="I162" s="131">
        <v>0.98</v>
      </c>
      <c r="J162" s="133"/>
      <c r="K162" s="130">
        <f t="shared" si="7"/>
        <v>0</v>
      </c>
      <c r="L162">
        <f t="shared" si="8"/>
        <v>0</v>
      </c>
      <c r="M162" s="114"/>
      <c r="N162" s="114"/>
      <c r="O162" s="103"/>
      <c r="P162" s="104"/>
      <c r="T162" s="30"/>
    </row>
    <row r="163" spans="1:20" ht="13.35" customHeight="1">
      <c r="A163" s="31" t="s">
        <v>317</v>
      </c>
      <c r="B163" s="32" t="s">
        <v>318</v>
      </c>
      <c r="C163" s="32" t="s">
        <v>305</v>
      </c>
      <c r="D163" s="33" t="s">
        <v>319</v>
      </c>
      <c r="E163" s="34">
        <v>7.5</v>
      </c>
      <c r="F163" s="117">
        <f t="shared" si="6"/>
        <v>7.5</v>
      </c>
      <c r="G163" s="134" t="s">
        <v>18</v>
      </c>
      <c r="H163" s="135">
        <v>20</v>
      </c>
      <c r="I163" s="134">
        <v>0.01</v>
      </c>
      <c r="J163" s="136"/>
      <c r="K163" s="130">
        <f t="shared" si="7"/>
        <v>0</v>
      </c>
      <c r="L163">
        <f t="shared" si="8"/>
        <v>0</v>
      </c>
      <c r="M163" s="114"/>
      <c r="N163" s="114"/>
      <c r="O163" s="103"/>
      <c r="P163" s="104"/>
      <c r="T163" s="30"/>
    </row>
    <row r="164" spans="1:20" ht="13.35" customHeight="1">
      <c r="A164" s="35" t="s">
        <v>320</v>
      </c>
      <c r="B164" s="36" t="s">
        <v>321</v>
      </c>
      <c r="C164" s="36" t="s">
        <v>305</v>
      </c>
      <c r="D164" s="37" t="s">
        <v>322</v>
      </c>
      <c r="E164" s="166">
        <v>3.6</v>
      </c>
      <c r="F164" s="167">
        <f t="shared" si="6"/>
        <v>3.6</v>
      </c>
      <c r="G164" s="168" t="s">
        <v>18</v>
      </c>
      <c r="H164" s="196">
        <v>50</v>
      </c>
      <c r="I164" s="168">
        <v>0.01</v>
      </c>
      <c r="J164" s="143"/>
      <c r="K164" s="130">
        <f t="shared" si="7"/>
        <v>0</v>
      </c>
      <c r="L164">
        <f t="shared" si="8"/>
        <v>0</v>
      </c>
      <c r="M164" s="114"/>
      <c r="N164" s="114"/>
      <c r="O164" s="103"/>
      <c r="P164" s="110"/>
      <c r="T164" s="30"/>
    </row>
    <row r="165" spans="1:20" ht="13.35" customHeight="1">
      <c r="A165" s="31" t="s">
        <v>323</v>
      </c>
      <c r="B165" s="32" t="s">
        <v>314</v>
      </c>
      <c r="C165" s="32" t="s">
        <v>324</v>
      </c>
      <c r="D165" s="33" t="s">
        <v>325</v>
      </c>
      <c r="E165" s="34">
        <v>19.899999999999999</v>
      </c>
      <c r="F165" s="117">
        <f t="shared" si="6"/>
        <v>19.899999999999999</v>
      </c>
      <c r="G165" s="134" t="s">
        <v>18</v>
      </c>
      <c r="H165" s="135">
        <v>10</v>
      </c>
      <c r="I165" s="134">
        <v>0.96</v>
      </c>
      <c r="J165" s="136"/>
      <c r="K165" s="130">
        <f t="shared" si="7"/>
        <v>0</v>
      </c>
      <c r="L165">
        <f t="shared" si="8"/>
        <v>0</v>
      </c>
      <c r="M165" s="114"/>
      <c r="N165" s="114"/>
      <c r="O165" s="103"/>
      <c r="P165" s="104"/>
      <c r="T165" s="30"/>
    </row>
    <row r="166" spans="1:20" ht="13.35" customHeight="1">
      <c r="A166" s="35" t="s">
        <v>326</v>
      </c>
      <c r="B166" s="36" t="s">
        <v>327</v>
      </c>
      <c r="C166" s="36" t="s">
        <v>305</v>
      </c>
      <c r="D166" s="37" t="s">
        <v>328</v>
      </c>
      <c r="E166" s="166">
        <v>7</v>
      </c>
      <c r="F166" s="167">
        <f t="shared" si="6"/>
        <v>7</v>
      </c>
      <c r="G166" s="168" t="s">
        <v>18</v>
      </c>
      <c r="H166" s="132">
        <v>10</v>
      </c>
      <c r="I166" s="131">
        <v>0.04</v>
      </c>
      <c r="J166" s="133"/>
      <c r="K166" s="130">
        <f t="shared" si="7"/>
        <v>0</v>
      </c>
      <c r="L166">
        <f t="shared" si="8"/>
        <v>0</v>
      </c>
      <c r="M166" s="114"/>
      <c r="N166" s="114"/>
      <c r="O166" s="103"/>
      <c r="P166" s="104"/>
      <c r="T166" s="30"/>
    </row>
    <row r="167" spans="1:20" ht="13.35" customHeight="1">
      <c r="A167" s="31" t="s">
        <v>1428</v>
      </c>
      <c r="B167" s="32" t="s">
        <v>1452</v>
      </c>
      <c r="C167" s="32" t="s">
        <v>324</v>
      </c>
      <c r="D167" s="33" t="s">
        <v>1426</v>
      </c>
      <c r="E167" s="34">
        <v>23.1</v>
      </c>
      <c r="F167" s="117">
        <f t="shared" si="6"/>
        <v>23.1</v>
      </c>
      <c r="G167" s="134" t="s">
        <v>18</v>
      </c>
      <c r="H167" s="135">
        <v>10</v>
      </c>
      <c r="I167" s="134">
        <v>1.0489999999999999</v>
      </c>
      <c r="J167" s="136"/>
      <c r="K167" s="130">
        <f t="shared" si="7"/>
        <v>0</v>
      </c>
      <c r="L167">
        <f t="shared" si="8"/>
        <v>0</v>
      </c>
      <c r="M167" s="114"/>
      <c r="N167" s="114"/>
      <c r="O167" s="103"/>
      <c r="P167" s="104"/>
      <c r="T167" s="30"/>
    </row>
    <row r="168" spans="1:20" ht="13.35" customHeight="1">
      <c r="A168" s="35" t="s">
        <v>1429</v>
      </c>
      <c r="B168" s="36" t="s">
        <v>1451</v>
      </c>
      <c r="C168" s="36" t="s">
        <v>305</v>
      </c>
      <c r="D168" s="37" t="s">
        <v>1427</v>
      </c>
      <c r="E168" s="166">
        <v>9.6999999999999993</v>
      </c>
      <c r="F168" s="167">
        <f t="shared" si="6"/>
        <v>9.6999999999999993</v>
      </c>
      <c r="G168" s="168" t="s">
        <v>18</v>
      </c>
      <c r="H168" s="132">
        <v>10</v>
      </c>
      <c r="I168" s="131">
        <v>4.9000000000000002E-2</v>
      </c>
      <c r="J168" s="133"/>
      <c r="K168" s="130">
        <f t="shared" si="7"/>
        <v>0</v>
      </c>
      <c r="L168">
        <f t="shared" si="8"/>
        <v>0</v>
      </c>
      <c r="M168" s="114"/>
      <c r="N168" s="114"/>
      <c r="O168" s="103"/>
      <c r="P168" s="104"/>
      <c r="T168" s="30"/>
    </row>
    <row r="169" spans="1:20" ht="13.35" customHeight="1">
      <c r="A169" s="31" t="s">
        <v>329</v>
      </c>
      <c r="B169" s="32" t="s">
        <v>330</v>
      </c>
      <c r="C169" s="32" t="s">
        <v>16</v>
      </c>
      <c r="D169" s="33" t="s">
        <v>331</v>
      </c>
      <c r="E169" s="34">
        <v>25.3</v>
      </c>
      <c r="F169" s="117">
        <f t="shared" si="6"/>
        <v>25.3</v>
      </c>
      <c r="G169" s="134" t="s">
        <v>18</v>
      </c>
      <c r="H169" s="135">
        <v>50</v>
      </c>
      <c r="I169" s="134">
        <v>0.21</v>
      </c>
      <c r="J169" s="136"/>
      <c r="K169" s="130">
        <f t="shared" si="7"/>
        <v>0</v>
      </c>
      <c r="L169">
        <f t="shared" si="8"/>
        <v>0</v>
      </c>
      <c r="M169" s="114"/>
      <c r="N169" s="114"/>
      <c r="O169" s="103"/>
      <c r="P169" s="104"/>
      <c r="T169" s="30"/>
    </row>
    <row r="170" spans="1:20" ht="13.35" customHeight="1">
      <c r="A170" s="35" t="s">
        <v>332</v>
      </c>
      <c r="B170" s="36" t="s">
        <v>330</v>
      </c>
      <c r="C170" s="36" t="s">
        <v>16</v>
      </c>
      <c r="D170" s="37" t="s">
        <v>333</v>
      </c>
      <c r="E170" s="166">
        <v>35.950000000000003</v>
      </c>
      <c r="F170" s="167">
        <f t="shared" si="6"/>
        <v>35.950000000000003</v>
      </c>
      <c r="G170" s="168" t="s">
        <v>18</v>
      </c>
      <c r="H170" s="132">
        <v>50</v>
      </c>
      <c r="I170" s="131">
        <v>0.25</v>
      </c>
      <c r="J170" s="133"/>
      <c r="K170" s="130">
        <f t="shared" si="7"/>
        <v>0</v>
      </c>
      <c r="L170">
        <f t="shared" si="8"/>
        <v>0</v>
      </c>
      <c r="M170" s="114"/>
      <c r="N170" s="114"/>
      <c r="O170" s="103"/>
      <c r="P170" s="104"/>
      <c r="T170" s="30"/>
    </row>
    <row r="171" spans="1:20" ht="13.35" customHeight="1">
      <c r="A171" s="31" t="s">
        <v>1563</v>
      </c>
      <c r="B171" s="32" t="s">
        <v>330</v>
      </c>
      <c r="C171" s="32" t="s">
        <v>244</v>
      </c>
      <c r="D171" s="33" t="s">
        <v>1564</v>
      </c>
      <c r="E171" s="34">
        <v>31.5</v>
      </c>
      <c r="F171" s="117">
        <f t="shared" si="6"/>
        <v>31.5</v>
      </c>
      <c r="G171" s="134" t="s">
        <v>18</v>
      </c>
      <c r="H171" s="135">
        <v>50</v>
      </c>
      <c r="I171" s="134">
        <v>0.14000000000000001</v>
      </c>
      <c r="J171" s="136"/>
      <c r="K171" s="130">
        <f t="shared" si="7"/>
        <v>0</v>
      </c>
      <c r="L171">
        <f t="shared" si="8"/>
        <v>0</v>
      </c>
      <c r="M171" s="114"/>
      <c r="N171" s="114"/>
      <c r="O171" s="103"/>
      <c r="P171" s="104"/>
      <c r="T171" s="30"/>
    </row>
    <row r="172" spans="1:20" ht="13.35" customHeight="1">
      <c r="A172" s="35" t="s">
        <v>334</v>
      </c>
      <c r="B172" s="36" t="s">
        <v>330</v>
      </c>
      <c r="C172" s="36" t="s">
        <v>16</v>
      </c>
      <c r="D172" s="37" t="s">
        <v>335</v>
      </c>
      <c r="E172" s="166">
        <v>33</v>
      </c>
      <c r="F172" s="167">
        <f t="shared" si="6"/>
        <v>33</v>
      </c>
      <c r="G172" s="168" t="s">
        <v>18</v>
      </c>
      <c r="H172" s="132">
        <v>50</v>
      </c>
      <c r="I172" s="131">
        <v>0.19500000000000001</v>
      </c>
      <c r="J172" s="133"/>
      <c r="K172" s="130">
        <f t="shared" si="7"/>
        <v>0</v>
      </c>
      <c r="L172">
        <f t="shared" si="8"/>
        <v>0</v>
      </c>
      <c r="M172" s="114"/>
      <c r="N172" s="114"/>
      <c r="O172" s="103"/>
      <c r="P172" s="104"/>
      <c r="T172" s="30"/>
    </row>
    <row r="173" spans="1:20" ht="13.35" customHeight="1">
      <c r="A173" s="31" t="s">
        <v>336</v>
      </c>
      <c r="B173" s="32" t="s">
        <v>337</v>
      </c>
      <c r="C173" s="32" t="s">
        <v>16</v>
      </c>
      <c r="D173" s="33" t="s">
        <v>338</v>
      </c>
      <c r="E173" s="34">
        <v>18.25</v>
      </c>
      <c r="F173" s="117">
        <f t="shared" si="6"/>
        <v>18.25</v>
      </c>
      <c r="G173" s="134" t="s">
        <v>18</v>
      </c>
      <c r="H173" s="135">
        <v>100</v>
      </c>
      <c r="I173" s="134">
        <v>0.15</v>
      </c>
      <c r="J173" s="136"/>
      <c r="K173" s="130">
        <f t="shared" si="7"/>
        <v>0</v>
      </c>
      <c r="L173">
        <f t="shared" si="8"/>
        <v>0</v>
      </c>
      <c r="M173" s="114"/>
      <c r="N173" s="114"/>
      <c r="O173" s="103"/>
      <c r="P173" s="104"/>
      <c r="T173" s="30"/>
    </row>
    <row r="174" spans="1:20" ht="13.35" customHeight="1">
      <c r="A174" s="35" t="s">
        <v>339</v>
      </c>
      <c r="B174" s="36" t="s">
        <v>337</v>
      </c>
      <c r="C174" s="36" t="s">
        <v>16</v>
      </c>
      <c r="D174" s="37" t="s">
        <v>340</v>
      </c>
      <c r="E174" s="166">
        <v>19.8</v>
      </c>
      <c r="F174" s="167">
        <f t="shared" si="6"/>
        <v>19.8</v>
      </c>
      <c r="G174" s="168" t="s">
        <v>18</v>
      </c>
      <c r="H174" s="132">
        <v>100</v>
      </c>
      <c r="I174" s="131">
        <v>0.15</v>
      </c>
      <c r="J174" s="133"/>
      <c r="K174" s="130">
        <f t="shared" si="7"/>
        <v>0</v>
      </c>
      <c r="L174">
        <f t="shared" si="8"/>
        <v>0</v>
      </c>
      <c r="M174" s="114"/>
      <c r="N174" s="114"/>
      <c r="O174" s="103"/>
      <c r="P174" s="104"/>
      <c r="T174" s="30"/>
    </row>
    <row r="175" spans="1:20" ht="13.35" customHeight="1">
      <c r="A175" s="31" t="s">
        <v>341</v>
      </c>
      <c r="B175" s="32" t="s">
        <v>342</v>
      </c>
      <c r="C175" s="32" t="s">
        <v>16</v>
      </c>
      <c r="D175" s="33" t="s">
        <v>343</v>
      </c>
      <c r="E175" s="34">
        <v>44.95</v>
      </c>
      <c r="F175" s="117">
        <f t="shared" si="6"/>
        <v>44.95</v>
      </c>
      <c r="G175" s="134" t="s">
        <v>18</v>
      </c>
      <c r="H175" s="135">
        <v>100</v>
      </c>
      <c r="I175" s="134">
        <v>0.17</v>
      </c>
      <c r="J175" s="136"/>
      <c r="K175" s="130">
        <f t="shared" si="7"/>
        <v>0</v>
      </c>
      <c r="L175">
        <f t="shared" si="8"/>
        <v>0</v>
      </c>
      <c r="M175" s="114"/>
      <c r="N175" s="114"/>
      <c r="O175" s="103"/>
      <c r="P175" s="104"/>
      <c r="T175" s="30"/>
    </row>
    <row r="176" spans="1:20" ht="13.35" customHeight="1">
      <c r="A176" s="35" t="s">
        <v>344</v>
      </c>
      <c r="B176" s="36" t="s">
        <v>229</v>
      </c>
      <c r="C176" s="36" t="s">
        <v>16</v>
      </c>
      <c r="D176" s="37" t="s">
        <v>345</v>
      </c>
      <c r="E176" s="166">
        <v>18</v>
      </c>
      <c r="F176" s="167">
        <f t="shared" si="6"/>
        <v>18</v>
      </c>
      <c r="G176" s="168" t="s">
        <v>18</v>
      </c>
      <c r="H176" s="132">
        <v>100</v>
      </c>
      <c r="I176" s="131">
        <v>0.1</v>
      </c>
      <c r="J176" s="133"/>
      <c r="K176" s="130">
        <f t="shared" si="7"/>
        <v>0</v>
      </c>
      <c r="L176">
        <f t="shared" si="8"/>
        <v>0</v>
      </c>
      <c r="M176" s="114"/>
      <c r="N176" s="114"/>
      <c r="O176" s="103"/>
      <c r="P176" s="104"/>
      <c r="T176" s="30"/>
    </row>
    <row r="177" spans="1:20" ht="13.35" customHeight="1">
      <c r="A177" s="31" t="s">
        <v>346</v>
      </c>
      <c r="B177" s="32" t="s">
        <v>229</v>
      </c>
      <c r="C177" s="32" t="s">
        <v>16</v>
      </c>
      <c r="D177" s="33" t="s">
        <v>347</v>
      </c>
      <c r="E177" s="34">
        <v>22</v>
      </c>
      <c r="F177" s="117">
        <f t="shared" si="6"/>
        <v>22</v>
      </c>
      <c r="G177" s="134" t="s">
        <v>18</v>
      </c>
      <c r="H177" s="135">
        <v>100</v>
      </c>
      <c r="I177" s="134">
        <v>0.11</v>
      </c>
      <c r="J177" s="136"/>
      <c r="K177" s="130">
        <f t="shared" si="7"/>
        <v>0</v>
      </c>
      <c r="L177">
        <f t="shared" si="8"/>
        <v>0</v>
      </c>
      <c r="M177" s="114"/>
      <c r="N177" s="114"/>
      <c r="O177" s="103"/>
      <c r="P177" s="104"/>
      <c r="T177" s="30"/>
    </row>
    <row r="178" spans="1:20" ht="13.35" customHeight="1">
      <c r="A178" s="35" t="s">
        <v>348</v>
      </c>
      <c r="B178" s="36" t="s">
        <v>349</v>
      </c>
      <c r="C178" s="36" t="s">
        <v>16</v>
      </c>
      <c r="D178" s="37" t="s">
        <v>350</v>
      </c>
      <c r="E178" s="166">
        <v>18.2</v>
      </c>
      <c r="F178" s="167">
        <f t="shared" si="6"/>
        <v>18.2</v>
      </c>
      <c r="G178" s="168" t="s">
        <v>18</v>
      </c>
      <c r="H178" s="132">
        <v>100</v>
      </c>
      <c r="I178" s="131">
        <v>0.09</v>
      </c>
      <c r="J178" s="133"/>
      <c r="K178" s="130">
        <f t="shared" si="7"/>
        <v>0</v>
      </c>
      <c r="L178">
        <f t="shared" si="8"/>
        <v>0</v>
      </c>
      <c r="M178" s="114"/>
      <c r="N178" s="114"/>
      <c r="O178" s="103"/>
      <c r="P178" s="104"/>
      <c r="T178" s="30"/>
    </row>
    <row r="179" spans="1:20" ht="13.35" customHeight="1">
      <c r="A179" s="31" t="s">
        <v>351</v>
      </c>
      <c r="B179" s="32" t="s">
        <v>1766</v>
      </c>
      <c r="C179" s="32" t="s">
        <v>244</v>
      </c>
      <c r="D179" s="33" t="s">
        <v>1565</v>
      </c>
      <c r="E179" s="34">
        <v>24</v>
      </c>
      <c r="F179" s="117">
        <f t="shared" si="6"/>
        <v>24</v>
      </c>
      <c r="G179" s="134" t="s">
        <v>18</v>
      </c>
      <c r="H179" s="135">
        <v>20</v>
      </c>
      <c r="I179" s="134">
        <v>0.06</v>
      </c>
      <c r="J179" s="136"/>
      <c r="K179" s="130">
        <f t="shared" si="7"/>
        <v>0</v>
      </c>
      <c r="L179">
        <f t="shared" si="8"/>
        <v>0</v>
      </c>
      <c r="M179" s="114"/>
      <c r="N179" s="114"/>
      <c r="O179" s="103"/>
      <c r="P179" s="104"/>
      <c r="T179" s="30"/>
    </row>
    <row r="180" spans="1:20" ht="13.35" customHeight="1">
      <c r="A180" s="35" t="s">
        <v>352</v>
      </c>
      <c r="B180" s="36" t="s">
        <v>1766</v>
      </c>
      <c r="C180" s="36" t="s">
        <v>244</v>
      </c>
      <c r="D180" s="37" t="s">
        <v>1566</v>
      </c>
      <c r="E180" s="166">
        <v>24.5</v>
      </c>
      <c r="F180" s="167">
        <f t="shared" si="6"/>
        <v>24.5</v>
      </c>
      <c r="G180" s="168" t="s">
        <v>18</v>
      </c>
      <c r="H180" s="132">
        <v>20</v>
      </c>
      <c r="I180" s="131">
        <v>0.06</v>
      </c>
      <c r="J180" s="133"/>
      <c r="K180" s="130">
        <f t="shared" si="7"/>
        <v>0</v>
      </c>
      <c r="L180">
        <f t="shared" si="8"/>
        <v>0</v>
      </c>
      <c r="M180" s="114"/>
      <c r="N180" s="114"/>
      <c r="O180" s="103"/>
      <c r="P180" s="104"/>
      <c r="T180" s="30"/>
    </row>
    <row r="181" spans="1:20" ht="13.35" customHeight="1">
      <c r="A181" s="31" t="s">
        <v>353</v>
      </c>
      <c r="B181" s="32" t="s">
        <v>1766</v>
      </c>
      <c r="C181" s="32" t="s">
        <v>244</v>
      </c>
      <c r="D181" s="33" t="s">
        <v>1567</v>
      </c>
      <c r="E181" s="34">
        <v>25</v>
      </c>
      <c r="F181" s="117">
        <f t="shared" si="6"/>
        <v>25</v>
      </c>
      <c r="G181" s="134" t="s">
        <v>18</v>
      </c>
      <c r="H181" s="135">
        <v>20</v>
      </c>
      <c r="I181" s="134">
        <v>0.06</v>
      </c>
      <c r="J181" s="136"/>
      <c r="K181" s="130">
        <f t="shared" si="7"/>
        <v>0</v>
      </c>
      <c r="L181">
        <f t="shared" si="8"/>
        <v>0</v>
      </c>
      <c r="M181" s="114"/>
      <c r="N181" s="114"/>
      <c r="O181" s="103"/>
      <c r="P181" s="104"/>
      <c r="T181" s="30"/>
    </row>
    <row r="182" spans="1:20" ht="13.35" customHeight="1">
      <c r="A182" s="35" t="s">
        <v>1568</v>
      </c>
      <c r="B182" s="36" t="s">
        <v>1767</v>
      </c>
      <c r="C182" s="36" t="s">
        <v>244</v>
      </c>
      <c r="D182" s="37" t="s">
        <v>1569</v>
      </c>
      <c r="E182" s="166">
        <v>24</v>
      </c>
      <c r="F182" s="167">
        <f t="shared" si="6"/>
        <v>24</v>
      </c>
      <c r="G182" s="168" t="s">
        <v>18</v>
      </c>
      <c r="H182" s="132">
        <v>20</v>
      </c>
      <c r="I182" s="131">
        <v>0.06</v>
      </c>
      <c r="J182" s="133"/>
      <c r="K182" s="130">
        <f t="shared" si="7"/>
        <v>0</v>
      </c>
      <c r="L182">
        <f t="shared" si="8"/>
        <v>0</v>
      </c>
      <c r="M182" s="114"/>
      <c r="N182" s="114"/>
      <c r="O182" s="103"/>
      <c r="P182" s="104"/>
      <c r="T182" s="30"/>
    </row>
    <row r="183" spans="1:20" ht="13.35" customHeight="1">
      <c r="A183" s="31" t="s">
        <v>1570</v>
      </c>
      <c r="B183" s="32" t="s">
        <v>1767</v>
      </c>
      <c r="C183" s="32" t="s">
        <v>244</v>
      </c>
      <c r="D183" s="33" t="s">
        <v>1571</v>
      </c>
      <c r="E183" s="34">
        <v>24.5</v>
      </c>
      <c r="F183" s="117">
        <f t="shared" si="6"/>
        <v>24.5</v>
      </c>
      <c r="G183" s="134" t="s">
        <v>18</v>
      </c>
      <c r="H183" s="135">
        <v>20</v>
      </c>
      <c r="I183" s="134">
        <v>0.06</v>
      </c>
      <c r="J183" s="136"/>
      <c r="K183" s="130">
        <f t="shared" si="7"/>
        <v>0</v>
      </c>
      <c r="L183">
        <f t="shared" si="8"/>
        <v>0</v>
      </c>
      <c r="M183" s="114"/>
      <c r="N183" s="114"/>
      <c r="O183" s="103"/>
      <c r="P183" s="104"/>
      <c r="T183" s="30"/>
    </row>
    <row r="184" spans="1:20" ht="13.35" customHeight="1">
      <c r="A184" s="35" t="s">
        <v>1572</v>
      </c>
      <c r="B184" s="36" t="s">
        <v>1767</v>
      </c>
      <c r="C184" s="36" t="s">
        <v>244</v>
      </c>
      <c r="D184" s="37" t="s">
        <v>1573</v>
      </c>
      <c r="E184" s="166">
        <v>25</v>
      </c>
      <c r="F184" s="167">
        <f t="shared" si="6"/>
        <v>25</v>
      </c>
      <c r="G184" s="168" t="s">
        <v>18</v>
      </c>
      <c r="H184" s="132">
        <v>20</v>
      </c>
      <c r="I184" s="131">
        <v>0.06</v>
      </c>
      <c r="J184" s="133"/>
      <c r="K184" s="130">
        <f t="shared" si="7"/>
        <v>0</v>
      </c>
      <c r="L184">
        <f t="shared" si="8"/>
        <v>0</v>
      </c>
      <c r="M184" s="114"/>
      <c r="N184" s="114"/>
      <c r="O184" s="103"/>
      <c r="P184" s="104"/>
      <c r="T184" s="30"/>
    </row>
    <row r="185" spans="1:20" ht="13.35" customHeight="1">
      <c r="A185" s="31" t="s">
        <v>1574</v>
      </c>
      <c r="B185" s="32" t="s">
        <v>1768</v>
      </c>
      <c r="C185" s="32" t="s">
        <v>244</v>
      </c>
      <c r="D185" s="33" t="s">
        <v>1575</v>
      </c>
      <c r="E185" s="34">
        <v>24</v>
      </c>
      <c r="F185" s="117">
        <f t="shared" si="6"/>
        <v>24</v>
      </c>
      <c r="G185" s="134" t="s">
        <v>18</v>
      </c>
      <c r="H185" s="135">
        <v>20</v>
      </c>
      <c r="I185" s="134">
        <v>0.06</v>
      </c>
      <c r="J185" s="136"/>
      <c r="K185" s="130">
        <f t="shared" si="7"/>
        <v>0</v>
      </c>
      <c r="L185">
        <f t="shared" si="8"/>
        <v>0</v>
      </c>
      <c r="M185" s="114"/>
      <c r="N185" s="114"/>
      <c r="O185" s="103"/>
      <c r="P185" s="104"/>
      <c r="T185" s="30"/>
    </row>
    <row r="186" spans="1:20" ht="13.35" customHeight="1">
      <c r="A186" s="35" t="s">
        <v>1576</v>
      </c>
      <c r="B186" s="36" t="s">
        <v>1768</v>
      </c>
      <c r="C186" s="36" t="s">
        <v>244</v>
      </c>
      <c r="D186" s="37" t="s">
        <v>1577</v>
      </c>
      <c r="E186" s="166">
        <v>24.5</v>
      </c>
      <c r="F186" s="167">
        <f t="shared" si="6"/>
        <v>24.5</v>
      </c>
      <c r="G186" s="168" t="s">
        <v>18</v>
      </c>
      <c r="H186" s="132">
        <v>20</v>
      </c>
      <c r="I186" s="131">
        <v>0.06</v>
      </c>
      <c r="J186" s="133"/>
      <c r="K186" s="130">
        <f t="shared" si="7"/>
        <v>0</v>
      </c>
      <c r="L186">
        <f t="shared" si="8"/>
        <v>0</v>
      </c>
      <c r="M186" s="114"/>
      <c r="N186" s="114"/>
      <c r="O186" s="103"/>
      <c r="P186" s="104"/>
      <c r="T186" s="30"/>
    </row>
    <row r="187" spans="1:20" ht="13.35" customHeight="1">
      <c r="A187" s="31" t="s">
        <v>1578</v>
      </c>
      <c r="B187" s="32" t="s">
        <v>1768</v>
      </c>
      <c r="C187" s="32" t="s">
        <v>244</v>
      </c>
      <c r="D187" s="33" t="s">
        <v>1579</v>
      </c>
      <c r="E187" s="34">
        <v>25</v>
      </c>
      <c r="F187" s="117">
        <f t="shared" si="6"/>
        <v>25</v>
      </c>
      <c r="G187" s="134" t="s">
        <v>18</v>
      </c>
      <c r="H187" s="135">
        <v>20</v>
      </c>
      <c r="I187" s="134">
        <v>0.06</v>
      </c>
      <c r="J187" s="136"/>
      <c r="K187" s="130">
        <f t="shared" si="7"/>
        <v>0</v>
      </c>
      <c r="L187">
        <f t="shared" si="8"/>
        <v>0</v>
      </c>
      <c r="M187" s="114"/>
      <c r="N187" s="114"/>
      <c r="O187" s="103"/>
      <c r="P187" s="104"/>
      <c r="T187" s="30"/>
    </row>
    <row r="188" spans="1:20" ht="13.35" customHeight="1">
      <c r="A188" s="35" t="s">
        <v>354</v>
      </c>
      <c r="B188" s="36" t="s">
        <v>1766</v>
      </c>
      <c r="C188" s="36" t="s">
        <v>244</v>
      </c>
      <c r="D188" s="37" t="s">
        <v>1580</v>
      </c>
      <c r="E188" s="166">
        <v>24.5</v>
      </c>
      <c r="F188" s="167">
        <f t="shared" si="6"/>
        <v>24.5</v>
      </c>
      <c r="G188" s="168" t="s">
        <v>18</v>
      </c>
      <c r="H188" s="132">
        <v>20</v>
      </c>
      <c r="I188" s="131">
        <v>7.0000000000000007E-2</v>
      </c>
      <c r="J188" s="133"/>
      <c r="K188" s="130">
        <f t="shared" si="7"/>
        <v>0</v>
      </c>
      <c r="L188">
        <f t="shared" si="8"/>
        <v>0</v>
      </c>
      <c r="M188" s="114"/>
      <c r="N188" s="114"/>
      <c r="O188" s="103"/>
      <c r="P188" s="104"/>
      <c r="T188" s="30"/>
    </row>
    <row r="189" spans="1:20" ht="13.35" customHeight="1">
      <c r="A189" s="31" t="s">
        <v>355</v>
      </c>
      <c r="B189" s="32" t="s">
        <v>1766</v>
      </c>
      <c r="C189" s="32" t="s">
        <v>244</v>
      </c>
      <c r="D189" s="33" t="s">
        <v>1581</v>
      </c>
      <c r="E189" s="34">
        <v>25</v>
      </c>
      <c r="F189" s="117">
        <f t="shared" si="6"/>
        <v>25</v>
      </c>
      <c r="G189" s="134" t="s">
        <v>18</v>
      </c>
      <c r="H189" s="135">
        <v>20</v>
      </c>
      <c r="I189" s="134">
        <v>7.0000000000000007E-2</v>
      </c>
      <c r="J189" s="136"/>
      <c r="K189" s="130">
        <f t="shared" si="7"/>
        <v>0</v>
      </c>
      <c r="L189">
        <f t="shared" si="8"/>
        <v>0</v>
      </c>
      <c r="M189" s="114"/>
      <c r="N189" s="114"/>
      <c r="O189" s="103"/>
      <c r="P189" s="104"/>
      <c r="T189" s="30"/>
    </row>
    <row r="190" spans="1:20" ht="13.35" customHeight="1">
      <c r="A190" s="35" t="s">
        <v>356</v>
      </c>
      <c r="B190" s="36" t="s">
        <v>1766</v>
      </c>
      <c r="C190" s="36" t="s">
        <v>244</v>
      </c>
      <c r="D190" s="37" t="s">
        <v>1582</v>
      </c>
      <c r="E190" s="166">
        <v>25.5</v>
      </c>
      <c r="F190" s="167">
        <f t="shared" si="6"/>
        <v>25.5</v>
      </c>
      <c r="G190" s="168" t="s">
        <v>18</v>
      </c>
      <c r="H190" s="132">
        <v>20</v>
      </c>
      <c r="I190" s="131">
        <v>7.0000000000000007E-2</v>
      </c>
      <c r="J190" s="133"/>
      <c r="K190" s="130">
        <f t="shared" si="7"/>
        <v>0</v>
      </c>
      <c r="L190">
        <f t="shared" si="8"/>
        <v>0</v>
      </c>
      <c r="M190" s="114"/>
      <c r="N190" s="114"/>
      <c r="O190" s="103"/>
      <c r="P190" s="104"/>
      <c r="T190" s="30"/>
    </row>
    <row r="191" spans="1:20" ht="13.35" customHeight="1">
      <c r="A191" s="31" t="s">
        <v>1583</v>
      </c>
      <c r="B191" s="32" t="s">
        <v>1767</v>
      </c>
      <c r="C191" s="32" t="s">
        <v>244</v>
      </c>
      <c r="D191" s="33" t="s">
        <v>1584</v>
      </c>
      <c r="E191" s="34">
        <v>24.5</v>
      </c>
      <c r="F191" s="117">
        <f t="shared" si="6"/>
        <v>24.5</v>
      </c>
      <c r="G191" s="134" t="s">
        <v>18</v>
      </c>
      <c r="H191" s="135">
        <v>20</v>
      </c>
      <c r="I191" s="134">
        <v>7.0000000000000007E-2</v>
      </c>
      <c r="J191" s="136"/>
      <c r="K191" s="130">
        <f t="shared" si="7"/>
        <v>0</v>
      </c>
      <c r="L191">
        <f t="shared" si="8"/>
        <v>0</v>
      </c>
      <c r="M191" s="114"/>
      <c r="N191" s="114"/>
      <c r="O191" s="103"/>
      <c r="P191" s="104"/>
      <c r="T191" s="30"/>
    </row>
    <row r="192" spans="1:20" ht="13.35" customHeight="1">
      <c r="A192" s="35" t="s">
        <v>1585</v>
      </c>
      <c r="B192" s="36" t="s">
        <v>1767</v>
      </c>
      <c r="C192" s="36" t="s">
        <v>244</v>
      </c>
      <c r="D192" s="37" t="s">
        <v>1586</v>
      </c>
      <c r="E192" s="166">
        <v>25</v>
      </c>
      <c r="F192" s="167">
        <f t="shared" si="6"/>
        <v>25</v>
      </c>
      <c r="G192" s="168" t="s">
        <v>18</v>
      </c>
      <c r="H192" s="132">
        <v>20</v>
      </c>
      <c r="I192" s="131">
        <v>7.0000000000000007E-2</v>
      </c>
      <c r="J192" s="133"/>
      <c r="K192" s="130">
        <f t="shared" si="7"/>
        <v>0</v>
      </c>
      <c r="L192">
        <f t="shared" si="8"/>
        <v>0</v>
      </c>
      <c r="M192" s="114"/>
      <c r="N192" s="114"/>
      <c r="O192" s="103"/>
      <c r="P192" s="104"/>
      <c r="T192" s="30"/>
    </row>
    <row r="193" spans="1:20" ht="13.35" customHeight="1">
      <c r="A193" s="31" t="s">
        <v>1587</v>
      </c>
      <c r="B193" s="32" t="s">
        <v>1767</v>
      </c>
      <c r="C193" s="32" t="s">
        <v>244</v>
      </c>
      <c r="D193" s="33" t="s">
        <v>1588</v>
      </c>
      <c r="E193" s="34">
        <v>25.5</v>
      </c>
      <c r="F193" s="117">
        <f t="shared" si="6"/>
        <v>25.5</v>
      </c>
      <c r="G193" s="134" t="s">
        <v>18</v>
      </c>
      <c r="H193" s="135">
        <v>20</v>
      </c>
      <c r="I193" s="134">
        <v>7.0000000000000007E-2</v>
      </c>
      <c r="J193" s="136"/>
      <c r="K193" s="130">
        <f t="shared" si="7"/>
        <v>0</v>
      </c>
      <c r="L193">
        <f t="shared" si="8"/>
        <v>0</v>
      </c>
      <c r="M193" s="114"/>
      <c r="N193" s="114"/>
      <c r="O193" s="103"/>
      <c r="P193" s="104"/>
      <c r="T193" s="30"/>
    </row>
    <row r="194" spans="1:20" ht="13.35" customHeight="1">
      <c r="A194" s="35" t="s">
        <v>1589</v>
      </c>
      <c r="B194" s="36" t="s">
        <v>1768</v>
      </c>
      <c r="C194" s="36" t="s">
        <v>244</v>
      </c>
      <c r="D194" s="37" t="s">
        <v>1590</v>
      </c>
      <c r="E194" s="166">
        <v>24.5</v>
      </c>
      <c r="F194" s="167">
        <f t="shared" si="6"/>
        <v>24.5</v>
      </c>
      <c r="G194" s="168" t="s">
        <v>18</v>
      </c>
      <c r="H194" s="132">
        <v>20</v>
      </c>
      <c r="I194" s="131">
        <v>7.0000000000000007E-2</v>
      </c>
      <c r="J194" s="133"/>
      <c r="K194" s="130">
        <f t="shared" si="7"/>
        <v>0</v>
      </c>
      <c r="L194">
        <f t="shared" si="8"/>
        <v>0</v>
      </c>
      <c r="M194" s="114"/>
      <c r="N194" s="114"/>
      <c r="O194" s="103"/>
      <c r="P194" s="104"/>
      <c r="T194" s="30"/>
    </row>
    <row r="195" spans="1:20" ht="13.35" customHeight="1">
      <c r="A195" s="31" t="s">
        <v>1591</v>
      </c>
      <c r="B195" s="32" t="s">
        <v>1768</v>
      </c>
      <c r="C195" s="32" t="s">
        <v>244</v>
      </c>
      <c r="D195" s="33" t="s">
        <v>1592</v>
      </c>
      <c r="E195" s="34">
        <v>25</v>
      </c>
      <c r="F195" s="117">
        <f t="shared" si="6"/>
        <v>25</v>
      </c>
      <c r="G195" s="134" t="s">
        <v>18</v>
      </c>
      <c r="H195" s="135">
        <v>20</v>
      </c>
      <c r="I195" s="134">
        <v>7.0000000000000007E-2</v>
      </c>
      <c r="J195" s="136"/>
      <c r="K195" s="130">
        <f t="shared" si="7"/>
        <v>0</v>
      </c>
      <c r="L195">
        <f t="shared" si="8"/>
        <v>0</v>
      </c>
      <c r="M195" s="114"/>
      <c r="N195" s="114"/>
      <c r="O195" s="103"/>
      <c r="P195" s="104"/>
      <c r="T195" s="30"/>
    </row>
    <row r="196" spans="1:20" ht="13.35" customHeight="1">
      <c r="A196" s="35" t="s">
        <v>1593</v>
      </c>
      <c r="B196" s="36" t="s">
        <v>1768</v>
      </c>
      <c r="C196" s="36" t="s">
        <v>244</v>
      </c>
      <c r="D196" s="37" t="s">
        <v>1594</v>
      </c>
      <c r="E196" s="166">
        <v>25.5</v>
      </c>
      <c r="F196" s="167">
        <f t="shared" si="6"/>
        <v>25.5</v>
      </c>
      <c r="G196" s="168" t="s">
        <v>18</v>
      </c>
      <c r="H196" s="132">
        <v>20</v>
      </c>
      <c r="I196" s="131">
        <v>7.0000000000000007E-2</v>
      </c>
      <c r="J196" s="133"/>
      <c r="K196" s="130">
        <f t="shared" si="7"/>
        <v>0</v>
      </c>
      <c r="L196">
        <f t="shared" si="8"/>
        <v>0</v>
      </c>
      <c r="M196" s="114"/>
      <c r="N196" s="114"/>
      <c r="O196" s="103"/>
      <c r="P196" s="104"/>
      <c r="T196" s="30"/>
    </row>
    <row r="197" spans="1:20" ht="13.35" customHeight="1">
      <c r="A197" s="31" t="s">
        <v>357</v>
      </c>
      <c r="B197" s="32" t="s">
        <v>358</v>
      </c>
      <c r="C197" s="32" t="s">
        <v>16</v>
      </c>
      <c r="D197" s="33" t="s">
        <v>359</v>
      </c>
      <c r="E197" s="34">
        <v>42.5</v>
      </c>
      <c r="F197" s="117">
        <f t="shared" si="6"/>
        <v>42.5</v>
      </c>
      <c r="G197" s="134" t="s">
        <v>18</v>
      </c>
      <c r="H197" s="135">
        <v>50</v>
      </c>
      <c r="I197" s="134">
        <v>0.24</v>
      </c>
      <c r="J197" s="136"/>
      <c r="K197" s="130">
        <f t="shared" si="7"/>
        <v>0</v>
      </c>
      <c r="L197">
        <f t="shared" si="8"/>
        <v>0</v>
      </c>
      <c r="M197" s="114"/>
      <c r="N197" s="114"/>
      <c r="O197" s="103"/>
      <c r="P197" s="104"/>
      <c r="T197" s="30"/>
    </row>
    <row r="198" spans="1:20" ht="13.35" customHeight="1">
      <c r="A198" s="35" t="s">
        <v>360</v>
      </c>
      <c r="B198" s="36" t="s">
        <v>358</v>
      </c>
      <c r="C198" s="36" t="s">
        <v>16</v>
      </c>
      <c r="D198" s="37" t="s">
        <v>361</v>
      </c>
      <c r="E198" s="166">
        <v>46</v>
      </c>
      <c r="F198" s="167">
        <f t="shared" si="6"/>
        <v>46</v>
      </c>
      <c r="G198" s="168" t="s">
        <v>18</v>
      </c>
      <c r="H198" s="132">
        <v>50</v>
      </c>
      <c r="I198" s="131">
        <v>0.28000000000000003</v>
      </c>
      <c r="J198" s="133"/>
      <c r="K198" s="130">
        <f t="shared" si="7"/>
        <v>0</v>
      </c>
      <c r="L198">
        <f t="shared" si="8"/>
        <v>0</v>
      </c>
      <c r="M198" s="114"/>
      <c r="N198" s="114"/>
      <c r="O198" s="103"/>
      <c r="P198" s="104"/>
    </row>
    <row r="199" spans="1:20" ht="13.35" customHeight="1">
      <c r="A199" s="31" t="s">
        <v>362</v>
      </c>
      <c r="B199" s="32" t="s">
        <v>358</v>
      </c>
      <c r="C199" s="32" t="s">
        <v>16</v>
      </c>
      <c r="D199" s="33" t="s">
        <v>363</v>
      </c>
      <c r="E199" s="34">
        <v>50</v>
      </c>
      <c r="F199" s="117">
        <f t="shared" si="6"/>
        <v>50</v>
      </c>
      <c r="G199" s="134" t="s">
        <v>18</v>
      </c>
      <c r="H199" s="135">
        <v>50</v>
      </c>
      <c r="I199" s="134">
        <v>0.32</v>
      </c>
      <c r="J199" s="136"/>
      <c r="K199" s="130">
        <f t="shared" si="7"/>
        <v>0</v>
      </c>
      <c r="L199">
        <f t="shared" si="8"/>
        <v>0</v>
      </c>
      <c r="M199" s="114"/>
      <c r="N199" s="114"/>
      <c r="O199" s="103"/>
      <c r="P199" s="110"/>
    </row>
    <row r="200" spans="1:20" ht="13.35" customHeight="1">
      <c r="A200" s="35" t="s">
        <v>364</v>
      </c>
      <c r="B200" s="36" t="s">
        <v>358</v>
      </c>
      <c r="C200" s="36" t="s">
        <v>16</v>
      </c>
      <c r="D200" s="37" t="s">
        <v>365</v>
      </c>
      <c r="E200" s="166">
        <v>39.5</v>
      </c>
      <c r="F200" s="167">
        <f t="shared" si="6"/>
        <v>39.5</v>
      </c>
      <c r="G200" s="168" t="s">
        <v>18</v>
      </c>
      <c r="H200" s="132">
        <v>100</v>
      </c>
      <c r="I200" s="131">
        <v>0.19</v>
      </c>
      <c r="J200" s="133"/>
      <c r="K200" s="130">
        <f t="shared" si="7"/>
        <v>0</v>
      </c>
      <c r="L200">
        <f t="shared" si="8"/>
        <v>0</v>
      </c>
      <c r="M200" s="114"/>
      <c r="N200" s="114"/>
      <c r="O200" s="103"/>
      <c r="P200" s="104"/>
    </row>
    <row r="201" spans="1:20" ht="13.35" customHeight="1">
      <c r="A201" s="31" t="s">
        <v>366</v>
      </c>
      <c r="B201" s="32" t="s">
        <v>358</v>
      </c>
      <c r="C201" s="32" t="s">
        <v>16</v>
      </c>
      <c r="D201" s="33" t="s">
        <v>367</v>
      </c>
      <c r="E201" s="34">
        <v>36</v>
      </c>
      <c r="F201" s="117">
        <f t="shared" si="6"/>
        <v>36</v>
      </c>
      <c r="G201" s="134" t="s">
        <v>18</v>
      </c>
      <c r="H201" s="135">
        <v>50</v>
      </c>
      <c r="I201" s="134">
        <v>0.19</v>
      </c>
      <c r="J201" s="136"/>
      <c r="K201" s="130">
        <f t="shared" si="7"/>
        <v>0</v>
      </c>
      <c r="L201">
        <f t="shared" si="8"/>
        <v>0</v>
      </c>
      <c r="M201" s="114"/>
      <c r="N201" s="114"/>
      <c r="O201" s="103"/>
      <c r="P201" s="104"/>
    </row>
    <row r="202" spans="1:20" ht="13.35" customHeight="1">
      <c r="A202" s="35" t="s">
        <v>368</v>
      </c>
      <c r="B202" s="36" t="s">
        <v>358</v>
      </c>
      <c r="C202" s="36" t="s">
        <v>16</v>
      </c>
      <c r="D202" s="37" t="s">
        <v>369</v>
      </c>
      <c r="E202" s="166">
        <v>38.5</v>
      </c>
      <c r="F202" s="167">
        <f t="shared" si="6"/>
        <v>38.5</v>
      </c>
      <c r="G202" s="168" t="s">
        <v>18</v>
      </c>
      <c r="H202" s="132">
        <v>50</v>
      </c>
      <c r="I202" s="131">
        <v>0.2</v>
      </c>
      <c r="J202" s="133"/>
      <c r="K202" s="130">
        <f t="shared" si="7"/>
        <v>0</v>
      </c>
      <c r="L202">
        <f t="shared" si="8"/>
        <v>0</v>
      </c>
      <c r="M202" s="114"/>
      <c r="N202" s="114"/>
      <c r="O202" s="103"/>
      <c r="P202" s="104"/>
      <c r="T202" s="53"/>
    </row>
    <row r="203" spans="1:20" ht="13.35" customHeight="1">
      <c r="A203" s="31" t="s">
        <v>370</v>
      </c>
      <c r="B203" s="32" t="s">
        <v>358</v>
      </c>
      <c r="C203" s="32" t="s">
        <v>16</v>
      </c>
      <c r="D203" s="33" t="s">
        <v>371</v>
      </c>
      <c r="E203" s="34">
        <v>42.6</v>
      </c>
      <c r="F203" s="117">
        <f t="shared" si="6"/>
        <v>42.6</v>
      </c>
      <c r="G203" s="134" t="s">
        <v>18</v>
      </c>
      <c r="H203" s="135">
        <v>50</v>
      </c>
      <c r="I203" s="134">
        <v>0.24</v>
      </c>
      <c r="J203" s="136"/>
      <c r="K203" s="130">
        <f t="shared" si="7"/>
        <v>0</v>
      </c>
      <c r="L203">
        <f t="shared" si="8"/>
        <v>0</v>
      </c>
      <c r="M203" s="114"/>
      <c r="N203" s="114"/>
      <c r="O203" s="103"/>
      <c r="P203" s="104"/>
      <c r="T203" s="53"/>
    </row>
    <row r="204" spans="1:20" ht="13.35" customHeight="1">
      <c r="A204" s="35" t="s">
        <v>372</v>
      </c>
      <c r="B204" s="36" t="s">
        <v>358</v>
      </c>
      <c r="C204" s="36" t="s">
        <v>16</v>
      </c>
      <c r="D204" s="37" t="s">
        <v>373</v>
      </c>
      <c r="E204" s="166">
        <v>52.5</v>
      </c>
      <c r="F204" s="167">
        <f t="shared" si="6"/>
        <v>52.5</v>
      </c>
      <c r="G204" s="168" t="s">
        <v>18</v>
      </c>
      <c r="H204" s="132">
        <v>50</v>
      </c>
      <c r="I204" s="131">
        <v>0.24</v>
      </c>
      <c r="J204" s="133"/>
      <c r="K204" s="130">
        <f t="shared" si="7"/>
        <v>0</v>
      </c>
      <c r="L204">
        <f t="shared" si="8"/>
        <v>0</v>
      </c>
      <c r="M204" s="114"/>
      <c r="N204" s="114"/>
      <c r="O204" s="103"/>
      <c r="P204" s="104"/>
      <c r="T204" s="53"/>
    </row>
    <row r="205" spans="1:20" ht="13.35" customHeight="1">
      <c r="A205" s="31" t="s">
        <v>374</v>
      </c>
      <c r="B205" s="32" t="s">
        <v>358</v>
      </c>
      <c r="C205" s="32" t="s">
        <v>16</v>
      </c>
      <c r="D205" s="33" t="s">
        <v>375</v>
      </c>
      <c r="E205" s="34">
        <v>57.5</v>
      </c>
      <c r="F205" s="117">
        <f t="shared" si="6"/>
        <v>57.5</v>
      </c>
      <c r="G205" s="134" t="s">
        <v>18</v>
      </c>
      <c r="H205" s="135">
        <v>50</v>
      </c>
      <c r="I205" s="134">
        <v>0.26</v>
      </c>
      <c r="J205" s="136"/>
      <c r="K205" s="130">
        <f t="shared" si="7"/>
        <v>0</v>
      </c>
      <c r="L205">
        <f t="shared" si="8"/>
        <v>0</v>
      </c>
      <c r="M205" s="114"/>
      <c r="N205" s="114"/>
      <c r="O205" s="103"/>
      <c r="P205" s="104"/>
      <c r="T205" s="53"/>
    </row>
    <row r="206" spans="1:20" ht="13.35" customHeight="1">
      <c r="A206" s="35" t="s">
        <v>376</v>
      </c>
      <c r="B206" s="36" t="s">
        <v>358</v>
      </c>
      <c r="C206" s="36" t="s">
        <v>16</v>
      </c>
      <c r="D206" s="37" t="s">
        <v>377</v>
      </c>
      <c r="E206" s="166">
        <v>41.8</v>
      </c>
      <c r="F206" s="167">
        <f t="shared" si="6"/>
        <v>41.8</v>
      </c>
      <c r="G206" s="168" t="s">
        <v>18</v>
      </c>
      <c r="H206" s="132">
        <v>100</v>
      </c>
      <c r="I206" s="131">
        <v>0.19</v>
      </c>
      <c r="J206" s="133"/>
      <c r="K206" s="130">
        <f t="shared" si="7"/>
        <v>0</v>
      </c>
      <c r="L206">
        <f t="shared" si="8"/>
        <v>0</v>
      </c>
      <c r="M206" s="114"/>
      <c r="N206" s="114"/>
      <c r="O206" s="103"/>
      <c r="P206" s="104"/>
      <c r="T206" s="53"/>
    </row>
    <row r="207" spans="1:20" ht="13.35" customHeight="1">
      <c r="A207" s="31" t="s">
        <v>378</v>
      </c>
      <c r="B207" s="32" t="s">
        <v>358</v>
      </c>
      <c r="C207" s="32" t="s">
        <v>16</v>
      </c>
      <c r="D207" s="33" t="s">
        <v>379</v>
      </c>
      <c r="E207" s="34">
        <v>36</v>
      </c>
      <c r="F207" s="117">
        <f t="shared" si="6"/>
        <v>36</v>
      </c>
      <c r="G207" s="134" t="s">
        <v>18</v>
      </c>
      <c r="H207" s="135">
        <v>50</v>
      </c>
      <c r="I207" s="134">
        <v>0.23</v>
      </c>
      <c r="J207" s="136"/>
      <c r="K207" s="130">
        <f t="shared" si="7"/>
        <v>0</v>
      </c>
      <c r="L207">
        <f t="shared" si="8"/>
        <v>0</v>
      </c>
      <c r="M207" s="114"/>
      <c r="N207" s="114"/>
      <c r="O207" s="103"/>
      <c r="P207" s="104"/>
      <c r="T207" s="53"/>
    </row>
    <row r="208" spans="1:20" ht="13.35" customHeight="1">
      <c r="A208" s="35" t="s">
        <v>380</v>
      </c>
      <c r="B208" s="36" t="s">
        <v>381</v>
      </c>
      <c r="C208" s="36" t="s">
        <v>16</v>
      </c>
      <c r="D208" s="37" t="s">
        <v>382</v>
      </c>
      <c r="E208" s="166">
        <v>37</v>
      </c>
      <c r="F208" s="167">
        <f t="shared" si="6"/>
        <v>37</v>
      </c>
      <c r="G208" s="168" t="s">
        <v>18</v>
      </c>
      <c r="H208" s="132">
        <v>50</v>
      </c>
      <c r="I208" s="131">
        <v>0.24</v>
      </c>
      <c r="J208" s="133"/>
      <c r="K208" s="130">
        <f t="shared" si="7"/>
        <v>0</v>
      </c>
      <c r="L208">
        <f t="shared" si="8"/>
        <v>0</v>
      </c>
      <c r="M208" s="114"/>
      <c r="N208" s="114"/>
      <c r="O208" s="103"/>
      <c r="P208" s="104"/>
      <c r="T208" s="53"/>
    </row>
    <row r="209" spans="1:20" ht="13.35" customHeight="1">
      <c r="A209" s="31" t="s">
        <v>383</v>
      </c>
      <c r="B209" s="32" t="s">
        <v>384</v>
      </c>
      <c r="C209" s="32" t="s">
        <v>16</v>
      </c>
      <c r="D209" s="33" t="s">
        <v>385</v>
      </c>
      <c r="E209" s="34">
        <v>36</v>
      </c>
      <c r="F209" s="117">
        <f t="shared" si="6"/>
        <v>36</v>
      </c>
      <c r="G209" s="134" t="s">
        <v>18</v>
      </c>
      <c r="H209" s="135">
        <v>50</v>
      </c>
      <c r="I209" s="134">
        <v>0.25</v>
      </c>
      <c r="J209" s="136"/>
      <c r="K209" s="130">
        <f t="shared" si="7"/>
        <v>0</v>
      </c>
      <c r="L209">
        <f t="shared" si="8"/>
        <v>0</v>
      </c>
      <c r="M209" s="114"/>
      <c r="N209" s="114"/>
      <c r="O209" s="103"/>
      <c r="P209" s="104"/>
      <c r="T209" s="53"/>
    </row>
    <row r="210" spans="1:20" ht="13.35" customHeight="1">
      <c r="A210" s="35" t="s">
        <v>386</v>
      </c>
      <c r="B210" s="36" t="s">
        <v>387</v>
      </c>
      <c r="C210" s="36" t="s">
        <v>16</v>
      </c>
      <c r="D210" s="37" t="s">
        <v>388</v>
      </c>
      <c r="E210" s="166">
        <v>45.2</v>
      </c>
      <c r="F210" s="167">
        <f t="shared" si="6"/>
        <v>45.2</v>
      </c>
      <c r="G210" s="168" t="s">
        <v>18</v>
      </c>
      <c r="H210" s="132">
        <v>50</v>
      </c>
      <c r="I210" s="131">
        <v>0.2</v>
      </c>
      <c r="J210" s="133"/>
      <c r="K210" s="130">
        <f t="shared" si="7"/>
        <v>0</v>
      </c>
      <c r="L210">
        <f t="shared" si="8"/>
        <v>0</v>
      </c>
      <c r="M210" s="114"/>
      <c r="N210" s="114"/>
      <c r="O210" s="103"/>
      <c r="P210" s="104"/>
      <c r="T210" s="53"/>
    </row>
    <row r="211" spans="1:20" ht="13.35" customHeight="1">
      <c r="A211" s="31" t="s">
        <v>389</v>
      </c>
      <c r="B211" s="32" t="s">
        <v>390</v>
      </c>
      <c r="C211" s="32" t="s">
        <v>16</v>
      </c>
      <c r="D211" s="33" t="s">
        <v>391</v>
      </c>
      <c r="E211" s="34">
        <v>32</v>
      </c>
      <c r="F211" s="117">
        <f t="shared" si="6"/>
        <v>32</v>
      </c>
      <c r="G211" s="134" t="s">
        <v>18</v>
      </c>
      <c r="H211" s="135">
        <v>50</v>
      </c>
      <c r="I211" s="134">
        <v>0.2</v>
      </c>
      <c r="J211" s="136"/>
      <c r="K211" s="130">
        <f t="shared" si="7"/>
        <v>0</v>
      </c>
      <c r="L211">
        <f t="shared" si="8"/>
        <v>0</v>
      </c>
      <c r="M211" s="114"/>
      <c r="N211" s="114"/>
      <c r="O211" s="103"/>
      <c r="P211" s="104"/>
      <c r="T211" s="53"/>
    </row>
    <row r="212" spans="1:20" ht="13.35" customHeight="1">
      <c r="A212" s="35" t="s">
        <v>392</v>
      </c>
      <c r="B212" s="36" t="s">
        <v>390</v>
      </c>
      <c r="C212" s="36" t="s">
        <v>16</v>
      </c>
      <c r="D212" s="37" t="s">
        <v>393</v>
      </c>
      <c r="E212" s="166">
        <v>37.4</v>
      </c>
      <c r="F212" s="167">
        <f t="shared" si="6"/>
        <v>37.4</v>
      </c>
      <c r="G212" s="168" t="s">
        <v>18</v>
      </c>
      <c r="H212" s="132">
        <v>50</v>
      </c>
      <c r="I212" s="131">
        <v>0.22</v>
      </c>
      <c r="J212" s="133"/>
      <c r="K212" s="130">
        <f t="shared" si="7"/>
        <v>0</v>
      </c>
      <c r="L212">
        <f t="shared" si="8"/>
        <v>0</v>
      </c>
      <c r="M212" s="114"/>
      <c r="N212" s="114"/>
      <c r="O212" s="103"/>
      <c r="P212" s="104"/>
      <c r="T212" s="53"/>
    </row>
    <row r="213" spans="1:20" ht="13.35" customHeight="1">
      <c r="A213" s="31" t="s">
        <v>394</v>
      </c>
      <c r="B213" s="32" t="s">
        <v>390</v>
      </c>
      <c r="C213" s="32" t="s">
        <v>16</v>
      </c>
      <c r="D213" s="33" t="s">
        <v>395</v>
      </c>
      <c r="E213" s="34">
        <v>38.799999999999997</v>
      </c>
      <c r="F213" s="117">
        <f t="shared" si="6"/>
        <v>38.799999999999997</v>
      </c>
      <c r="G213" s="134" t="s">
        <v>18</v>
      </c>
      <c r="H213" s="135">
        <v>50</v>
      </c>
      <c r="I213" s="134">
        <v>0.23</v>
      </c>
      <c r="J213" s="136"/>
      <c r="K213" s="130">
        <f t="shared" si="7"/>
        <v>0</v>
      </c>
      <c r="L213">
        <f t="shared" si="8"/>
        <v>0</v>
      </c>
      <c r="M213" s="114"/>
      <c r="N213" s="114"/>
      <c r="O213" s="103"/>
      <c r="P213" s="104"/>
      <c r="T213" s="53"/>
    </row>
    <row r="214" spans="1:20" ht="13.35" customHeight="1">
      <c r="A214" s="35" t="s">
        <v>396</v>
      </c>
      <c r="B214" s="36" t="s">
        <v>390</v>
      </c>
      <c r="C214" s="36" t="s">
        <v>16</v>
      </c>
      <c r="D214" s="37" t="s">
        <v>397</v>
      </c>
      <c r="E214" s="166">
        <v>41.3</v>
      </c>
      <c r="F214" s="167">
        <f t="shared" si="6"/>
        <v>41.3</v>
      </c>
      <c r="G214" s="168" t="s">
        <v>18</v>
      </c>
      <c r="H214" s="132">
        <v>50</v>
      </c>
      <c r="I214" s="131">
        <v>0.23</v>
      </c>
      <c r="J214" s="133"/>
      <c r="K214" s="130">
        <f t="shared" si="7"/>
        <v>0</v>
      </c>
      <c r="L214">
        <f t="shared" si="8"/>
        <v>0</v>
      </c>
      <c r="M214" s="114"/>
      <c r="N214" s="114"/>
      <c r="O214" s="103"/>
      <c r="P214" s="104"/>
      <c r="T214" s="53"/>
    </row>
    <row r="215" spans="1:20" ht="13.35" customHeight="1">
      <c r="A215" s="31" t="s">
        <v>398</v>
      </c>
      <c r="B215" s="32" t="s">
        <v>390</v>
      </c>
      <c r="C215" s="32" t="s">
        <v>16</v>
      </c>
      <c r="D215" s="33" t="s">
        <v>399</v>
      </c>
      <c r="E215" s="34">
        <v>43.4</v>
      </c>
      <c r="F215" s="117">
        <f t="shared" si="6"/>
        <v>43.4</v>
      </c>
      <c r="G215" s="134" t="s">
        <v>18</v>
      </c>
      <c r="H215" s="135">
        <v>50</v>
      </c>
      <c r="I215" s="134">
        <v>0.23</v>
      </c>
      <c r="J215" s="136"/>
      <c r="K215" s="130">
        <f t="shared" si="7"/>
        <v>0</v>
      </c>
      <c r="L215">
        <f t="shared" si="8"/>
        <v>0</v>
      </c>
      <c r="M215" s="114"/>
      <c r="N215" s="114"/>
      <c r="O215" s="103"/>
      <c r="P215" s="104"/>
      <c r="T215" s="53"/>
    </row>
    <row r="216" spans="1:20" ht="13.35" customHeight="1">
      <c r="A216" s="35" t="s">
        <v>400</v>
      </c>
      <c r="B216" s="36" t="s">
        <v>390</v>
      </c>
      <c r="C216" s="36" t="s">
        <v>16</v>
      </c>
      <c r="D216" s="37" t="s">
        <v>401</v>
      </c>
      <c r="E216" s="166">
        <v>24.8</v>
      </c>
      <c r="F216" s="167">
        <f t="shared" si="6"/>
        <v>24.8</v>
      </c>
      <c r="G216" s="168" t="s">
        <v>18</v>
      </c>
      <c r="H216" s="132">
        <v>50</v>
      </c>
      <c r="I216" s="131">
        <v>0.09</v>
      </c>
      <c r="J216" s="133"/>
      <c r="K216" s="130">
        <f t="shared" si="7"/>
        <v>0</v>
      </c>
      <c r="L216">
        <f t="shared" si="8"/>
        <v>0</v>
      </c>
      <c r="M216" s="114"/>
      <c r="N216" s="114"/>
      <c r="O216" s="103"/>
      <c r="P216" s="104"/>
      <c r="T216" s="54"/>
    </row>
    <row r="217" spans="1:20" ht="13.35" customHeight="1">
      <c r="A217" s="31" t="s">
        <v>402</v>
      </c>
      <c r="B217" s="32" t="s">
        <v>390</v>
      </c>
      <c r="C217" s="32" t="s">
        <v>16</v>
      </c>
      <c r="D217" s="33" t="s">
        <v>403</v>
      </c>
      <c r="E217" s="34">
        <v>27.2</v>
      </c>
      <c r="F217" s="117">
        <f t="shared" ref="F217:F280" si="9">ROUND(E217*$K$5,2)</f>
        <v>27.2</v>
      </c>
      <c r="G217" s="134" t="s">
        <v>18</v>
      </c>
      <c r="H217" s="135">
        <v>50</v>
      </c>
      <c r="I217" s="134">
        <v>0.12</v>
      </c>
      <c r="J217" s="136"/>
      <c r="K217" s="130">
        <f t="shared" si="7"/>
        <v>0</v>
      </c>
      <c r="L217">
        <f t="shared" si="8"/>
        <v>0</v>
      </c>
      <c r="M217" s="114"/>
      <c r="N217" s="114"/>
      <c r="O217" s="103"/>
      <c r="P217" s="104"/>
      <c r="T217" s="54"/>
    </row>
    <row r="218" spans="1:20" ht="13.35" customHeight="1">
      <c r="A218" s="35" t="s">
        <v>404</v>
      </c>
      <c r="B218" s="36" t="s">
        <v>390</v>
      </c>
      <c r="C218" s="36" t="s">
        <v>16</v>
      </c>
      <c r="D218" s="37" t="s">
        <v>405</v>
      </c>
      <c r="E218" s="166">
        <v>30.2</v>
      </c>
      <c r="F218" s="167">
        <f t="shared" si="9"/>
        <v>30.2</v>
      </c>
      <c r="G218" s="168" t="s">
        <v>18</v>
      </c>
      <c r="H218" s="132">
        <v>50</v>
      </c>
      <c r="I218" s="131">
        <v>0.13</v>
      </c>
      <c r="J218" s="133"/>
      <c r="K218" s="130">
        <f t="shared" ref="K218:K281" si="10">F218*J218</f>
        <v>0</v>
      </c>
      <c r="L218">
        <f t="shared" ref="L218:L281" si="11">I218*J218</f>
        <v>0</v>
      </c>
      <c r="M218" s="114"/>
      <c r="N218" s="114"/>
      <c r="O218" s="103"/>
      <c r="P218" s="104"/>
      <c r="T218" s="54"/>
    </row>
    <row r="219" spans="1:20" ht="13.35" customHeight="1">
      <c r="A219" s="31" t="s">
        <v>406</v>
      </c>
      <c r="B219" s="32" t="s">
        <v>390</v>
      </c>
      <c r="C219" s="32" t="s">
        <v>16</v>
      </c>
      <c r="D219" s="33" t="s">
        <v>407</v>
      </c>
      <c r="E219" s="34">
        <v>32.799999999999997</v>
      </c>
      <c r="F219" s="117">
        <f t="shared" si="9"/>
        <v>32.799999999999997</v>
      </c>
      <c r="G219" s="134" t="s">
        <v>18</v>
      </c>
      <c r="H219" s="135">
        <v>50</v>
      </c>
      <c r="I219" s="134">
        <v>0.14000000000000001</v>
      </c>
      <c r="J219" s="136"/>
      <c r="K219" s="130">
        <f t="shared" si="10"/>
        <v>0</v>
      </c>
      <c r="L219">
        <f t="shared" si="11"/>
        <v>0</v>
      </c>
      <c r="M219" s="114"/>
      <c r="N219" s="114"/>
      <c r="O219" s="103"/>
      <c r="P219" s="110"/>
      <c r="T219" s="54"/>
    </row>
    <row r="220" spans="1:20" ht="13.35" customHeight="1">
      <c r="A220" s="35" t="s">
        <v>408</v>
      </c>
      <c r="B220" s="36" t="s">
        <v>390</v>
      </c>
      <c r="C220" s="36" t="s">
        <v>16</v>
      </c>
      <c r="D220" s="37" t="s">
        <v>409</v>
      </c>
      <c r="E220" s="166">
        <v>37.200000000000003</v>
      </c>
      <c r="F220" s="167">
        <f t="shared" si="9"/>
        <v>37.200000000000003</v>
      </c>
      <c r="G220" s="168" t="s">
        <v>18</v>
      </c>
      <c r="H220" s="132">
        <v>50</v>
      </c>
      <c r="I220" s="131">
        <v>0.14000000000000001</v>
      </c>
      <c r="J220" s="133"/>
      <c r="K220" s="130">
        <f t="shared" si="10"/>
        <v>0</v>
      </c>
      <c r="L220">
        <f t="shared" si="11"/>
        <v>0</v>
      </c>
      <c r="M220" s="114"/>
      <c r="N220" s="114"/>
      <c r="O220" s="103"/>
      <c r="P220" s="110"/>
      <c r="T220" s="54"/>
    </row>
    <row r="221" spans="1:20" ht="13.35" customHeight="1">
      <c r="A221" s="31" t="s">
        <v>410</v>
      </c>
      <c r="B221" s="32" t="s">
        <v>390</v>
      </c>
      <c r="C221" s="32" t="s">
        <v>16</v>
      </c>
      <c r="D221" s="33" t="s">
        <v>411</v>
      </c>
      <c r="E221" s="34">
        <v>39.9</v>
      </c>
      <c r="F221" s="117">
        <f t="shared" si="9"/>
        <v>39.9</v>
      </c>
      <c r="G221" s="134" t="s">
        <v>18</v>
      </c>
      <c r="H221" s="135">
        <v>50</v>
      </c>
      <c r="I221" s="134">
        <v>0.16</v>
      </c>
      <c r="J221" s="136"/>
      <c r="K221" s="130">
        <f t="shared" si="10"/>
        <v>0</v>
      </c>
      <c r="L221">
        <f t="shared" si="11"/>
        <v>0</v>
      </c>
      <c r="M221" s="114"/>
      <c r="N221" s="114"/>
      <c r="O221" s="103"/>
      <c r="P221" s="110"/>
      <c r="T221" s="54"/>
    </row>
    <row r="222" spans="1:20" ht="13.35" customHeight="1">
      <c r="A222" s="35" t="s">
        <v>412</v>
      </c>
      <c r="B222" s="36" t="s">
        <v>390</v>
      </c>
      <c r="C222" s="36" t="s">
        <v>16</v>
      </c>
      <c r="D222" s="37" t="s">
        <v>413</v>
      </c>
      <c r="E222" s="166">
        <v>27.3</v>
      </c>
      <c r="F222" s="167">
        <f t="shared" si="9"/>
        <v>27.3</v>
      </c>
      <c r="G222" s="168" t="s">
        <v>18</v>
      </c>
      <c r="H222" s="132">
        <v>50</v>
      </c>
      <c r="I222" s="131">
        <v>0.11</v>
      </c>
      <c r="J222" s="133"/>
      <c r="K222" s="130">
        <f t="shared" si="10"/>
        <v>0</v>
      </c>
      <c r="L222">
        <f t="shared" si="11"/>
        <v>0</v>
      </c>
      <c r="M222" s="114"/>
      <c r="N222" s="114"/>
      <c r="O222" s="103"/>
      <c r="P222" s="110"/>
      <c r="T222" s="54"/>
    </row>
    <row r="223" spans="1:20" ht="13.35" customHeight="1">
      <c r="A223" s="31" t="s">
        <v>414</v>
      </c>
      <c r="B223" s="32" t="s">
        <v>390</v>
      </c>
      <c r="C223" s="32" t="s">
        <v>16</v>
      </c>
      <c r="D223" s="33" t="s">
        <v>415</v>
      </c>
      <c r="E223" s="34">
        <v>32.5</v>
      </c>
      <c r="F223" s="117">
        <f t="shared" si="9"/>
        <v>32.5</v>
      </c>
      <c r="G223" s="134" t="s">
        <v>18</v>
      </c>
      <c r="H223" s="135">
        <v>50</v>
      </c>
      <c r="I223" s="134">
        <v>0.12</v>
      </c>
      <c r="J223" s="136"/>
      <c r="K223" s="130">
        <f t="shared" si="10"/>
        <v>0</v>
      </c>
      <c r="L223">
        <f t="shared" si="11"/>
        <v>0</v>
      </c>
      <c r="M223" s="114"/>
      <c r="N223" s="114"/>
      <c r="O223" s="103"/>
      <c r="P223" s="110"/>
      <c r="T223" s="54"/>
    </row>
    <row r="224" spans="1:20" ht="13.35" customHeight="1">
      <c r="A224" s="35" t="s">
        <v>416</v>
      </c>
      <c r="B224" s="36" t="s">
        <v>390</v>
      </c>
      <c r="C224" s="36" t="s">
        <v>16</v>
      </c>
      <c r="D224" s="37" t="s">
        <v>417</v>
      </c>
      <c r="E224" s="166">
        <v>34.4</v>
      </c>
      <c r="F224" s="167">
        <f t="shared" si="9"/>
        <v>34.4</v>
      </c>
      <c r="G224" s="168" t="s">
        <v>18</v>
      </c>
      <c r="H224" s="132">
        <v>50</v>
      </c>
      <c r="I224" s="131">
        <v>0.13</v>
      </c>
      <c r="J224" s="133"/>
      <c r="K224" s="130">
        <f t="shared" si="10"/>
        <v>0</v>
      </c>
      <c r="L224">
        <f t="shared" si="11"/>
        <v>0</v>
      </c>
      <c r="M224" s="114"/>
      <c r="N224" s="114"/>
      <c r="O224" s="103"/>
      <c r="P224" s="104"/>
      <c r="T224" s="54"/>
    </row>
    <row r="225" spans="1:20" ht="13.35" customHeight="1">
      <c r="A225" s="31" t="s">
        <v>418</v>
      </c>
      <c r="B225" s="32" t="s">
        <v>390</v>
      </c>
      <c r="C225" s="32" t="s">
        <v>16</v>
      </c>
      <c r="D225" s="33" t="s">
        <v>419</v>
      </c>
      <c r="E225" s="34">
        <v>37.5</v>
      </c>
      <c r="F225" s="117">
        <f t="shared" si="9"/>
        <v>37.5</v>
      </c>
      <c r="G225" s="134" t="s">
        <v>18</v>
      </c>
      <c r="H225" s="135">
        <v>50</v>
      </c>
      <c r="I225" s="134">
        <v>0.16</v>
      </c>
      <c r="J225" s="136"/>
      <c r="K225" s="130">
        <f t="shared" si="10"/>
        <v>0</v>
      </c>
      <c r="L225">
        <f t="shared" si="11"/>
        <v>0</v>
      </c>
      <c r="M225" s="114"/>
      <c r="N225" s="114"/>
      <c r="O225" s="103"/>
      <c r="P225" s="110"/>
      <c r="T225" s="54"/>
    </row>
    <row r="226" spans="1:20" ht="13.35" customHeight="1">
      <c r="A226" s="35" t="s">
        <v>420</v>
      </c>
      <c r="B226" s="36" t="s">
        <v>390</v>
      </c>
      <c r="C226" s="36" t="s">
        <v>16</v>
      </c>
      <c r="D226" s="37" t="s">
        <v>421</v>
      </c>
      <c r="E226" s="166">
        <v>40.200000000000003</v>
      </c>
      <c r="F226" s="167">
        <f t="shared" si="9"/>
        <v>40.200000000000003</v>
      </c>
      <c r="G226" s="168" t="s">
        <v>18</v>
      </c>
      <c r="H226" s="132">
        <v>50</v>
      </c>
      <c r="I226" s="131">
        <v>0.17</v>
      </c>
      <c r="J226" s="133"/>
      <c r="K226" s="130">
        <f t="shared" si="10"/>
        <v>0</v>
      </c>
      <c r="L226">
        <f t="shared" si="11"/>
        <v>0</v>
      </c>
      <c r="M226" s="114"/>
      <c r="N226" s="114"/>
      <c r="O226" s="103"/>
      <c r="P226" s="104"/>
      <c r="T226" s="54"/>
    </row>
    <row r="227" spans="1:20" ht="13.35" customHeight="1">
      <c r="A227" s="31" t="s">
        <v>422</v>
      </c>
      <c r="B227" s="32" t="s">
        <v>1769</v>
      </c>
      <c r="C227" s="32" t="s">
        <v>244</v>
      </c>
      <c r="D227" s="33" t="s">
        <v>1595</v>
      </c>
      <c r="E227" s="34">
        <v>28</v>
      </c>
      <c r="F227" s="117">
        <f t="shared" si="9"/>
        <v>28</v>
      </c>
      <c r="G227" s="134" t="s">
        <v>18</v>
      </c>
      <c r="H227" s="135">
        <v>20</v>
      </c>
      <c r="I227" s="134">
        <v>0.06</v>
      </c>
      <c r="J227" s="136"/>
      <c r="K227" s="130">
        <f t="shared" si="10"/>
        <v>0</v>
      </c>
      <c r="L227">
        <f t="shared" si="11"/>
        <v>0</v>
      </c>
      <c r="M227" s="114"/>
      <c r="N227" s="114"/>
      <c r="O227" s="103"/>
      <c r="P227" s="104"/>
      <c r="T227" s="54"/>
    </row>
    <row r="228" spans="1:20" ht="13.35" customHeight="1">
      <c r="A228" s="35" t="s">
        <v>423</v>
      </c>
      <c r="B228" s="36" t="s">
        <v>1769</v>
      </c>
      <c r="C228" s="36" t="s">
        <v>244</v>
      </c>
      <c r="D228" s="37" t="s">
        <v>1596</v>
      </c>
      <c r="E228" s="166">
        <v>28.5</v>
      </c>
      <c r="F228" s="167">
        <f t="shared" si="9"/>
        <v>28.5</v>
      </c>
      <c r="G228" s="168" t="s">
        <v>18</v>
      </c>
      <c r="H228" s="132">
        <v>20</v>
      </c>
      <c r="I228" s="131">
        <v>0.06</v>
      </c>
      <c r="J228" s="133"/>
      <c r="K228" s="130">
        <f t="shared" si="10"/>
        <v>0</v>
      </c>
      <c r="L228">
        <f t="shared" si="11"/>
        <v>0</v>
      </c>
      <c r="M228" s="114"/>
      <c r="N228" s="114"/>
      <c r="O228" s="103"/>
      <c r="P228" s="104"/>
    </row>
    <row r="229" spans="1:20" ht="13.35" customHeight="1">
      <c r="A229" s="31" t="s">
        <v>424</v>
      </c>
      <c r="B229" s="32" t="s">
        <v>1769</v>
      </c>
      <c r="C229" s="32" t="s">
        <v>244</v>
      </c>
      <c r="D229" s="33" t="s">
        <v>1597</v>
      </c>
      <c r="E229" s="34">
        <v>29</v>
      </c>
      <c r="F229" s="117">
        <f t="shared" si="9"/>
        <v>29</v>
      </c>
      <c r="G229" s="134" t="s">
        <v>18</v>
      </c>
      <c r="H229" s="135">
        <v>20</v>
      </c>
      <c r="I229" s="134">
        <v>7.0000000000000007E-2</v>
      </c>
      <c r="J229" s="136"/>
      <c r="K229" s="130">
        <f t="shared" si="10"/>
        <v>0</v>
      </c>
      <c r="L229">
        <f t="shared" si="11"/>
        <v>0</v>
      </c>
      <c r="M229" s="114"/>
      <c r="N229" s="114"/>
      <c r="O229" s="103"/>
      <c r="P229" s="104"/>
    </row>
    <row r="230" spans="1:20" ht="13.35" customHeight="1">
      <c r="A230" s="35" t="s">
        <v>1598</v>
      </c>
      <c r="B230" s="36" t="s">
        <v>1770</v>
      </c>
      <c r="C230" s="36" t="s">
        <v>244</v>
      </c>
      <c r="D230" s="37" t="s">
        <v>1599</v>
      </c>
      <c r="E230" s="166">
        <v>28</v>
      </c>
      <c r="F230" s="167">
        <f t="shared" si="9"/>
        <v>28</v>
      </c>
      <c r="G230" s="168" t="s">
        <v>18</v>
      </c>
      <c r="H230" s="132">
        <v>20</v>
      </c>
      <c r="I230" s="131">
        <v>0.06</v>
      </c>
      <c r="J230" s="133"/>
      <c r="K230" s="130">
        <f t="shared" si="10"/>
        <v>0</v>
      </c>
      <c r="L230">
        <f t="shared" si="11"/>
        <v>0</v>
      </c>
      <c r="M230" s="114"/>
      <c r="N230" s="114"/>
      <c r="O230" s="103"/>
      <c r="P230" s="104"/>
    </row>
    <row r="231" spans="1:20" ht="13.35" customHeight="1">
      <c r="A231" s="31" t="s">
        <v>1600</v>
      </c>
      <c r="B231" s="32" t="s">
        <v>1770</v>
      </c>
      <c r="C231" s="32" t="s">
        <v>244</v>
      </c>
      <c r="D231" s="33" t="s">
        <v>1601</v>
      </c>
      <c r="E231" s="34">
        <v>28.5</v>
      </c>
      <c r="F231" s="117">
        <f t="shared" si="9"/>
        <v>28.5</v>
      </c>
      <c r="G231" s="134" t="s">
        <v>18</v>
      </c>
      <c r="H231" s="135">
        <v>20</v>
      </c>
      <c r="I231" s="134">
        <v>0.06</v>
      </c>
      <c r="J231" s="136"/>
      <c r="K231" s="130">
        <f t="shared" si="10"/>
        <v>0</v>
      </c>
      <c r="L231">
        <f t="shared" si="11"/>
        <v>0</v>
      </c>
      <c r="M231" s="114"/>
      <c r="N231" s="114"/>
      <c r="O231" s="103"/>
      <c r="P231" s="104"/>
    </row>
    <row r="232" spans="1:20" ht="13.35" customHeight="1">
      <c r="A232" s="35" t="s">
        <v>1602</v>
      </c>
      <c r="B232" s="36" t="s">
        <v>1770</v>
      </c>
      <c r="C232" s="36" t="s">
        <v>244</v>
      </c>
      <c r="D232" s="37" t="s">
        <v>1603</v>
      </c>
      <c r="E232" s="166">
        <v>29</v>
      </c>
      <c r="F232" s="167">
        <f t="shared" si="9"/>
        <v>29</v>
      </c>
      <c r="G232" s="168" t="s">
        <v>18</v>
      </c>
      <c r="H232" s="132">
        <v>20</v>
      </c>
      <c r="I232" s="131">
        <v>7.0000000000000007E-2</v>
      </c>
      <c r="J232" s="133"/>
      <c r="K232" s="130">
        <f t="shared" si="10"/>
        <v>0</v>
      </c>
      <c r="L232">
        <f t="shared" si="11"/>
        <v>0</v>
      </c>
      <c r="M232" s="114"/>
      <c r="N232" s="114"/>
      <c r="O232" s="103"/>
      <c r="P232" s="104"/>
    </row>
    <row r="233" spans="1:20" ht="13.35" customHeight="1">
      <c r="A233" s="31" t="s">
        <v>1604</v>
      </c>
      <c r="B233" s="32" t="s">
        <v>1771</v>
      </c>
      <c r="C233" s="32" t="s">
        <v>244</v>
      </c>
      <c r="D233" s="33" t="s">
        <v>1605</v>
      </c>
      <c r="E233" s="34">
        <v>28</v>
      </c>
      <c r="F233" s="117">
        <f t="shared" si="9"/>
        <v>28</v>
      </c>
      <c r="G233" s="134" t="s">
        <v>18</v>
      </c>
      <c r="H233" s="135">
        <v>20</v>
      </c>
      <c r="I233" s="134">
        <v>0.06</v>
      </c>
      <c r="J233" s="136"/>
      <c r="K233" s="130">
        <f t="shared" si="10"/>
        <v>0</v>
      </c>
      <c r="L233">
        <f t="shared" si="11"/>
        <v>0</v>
      </c>
      <c r="M233" s="114"/>
      <c r="N233" s="114"/>
      <c r="O233" s="103"/>
      <c r="P233" s="104"/>
    </row>
    <row r="234" spans="1:20" ht="13.35" customHeight="1">
      <c r="A234" s="35" t="s">
        <v>1606</v>
      </c>
      <c r="B234" s="36" t="s">
        <v>1771</v>
      </c>
      <c r="C234" s="36" t="s">
        <v>244</v>
      </c>
      <c r="D234" s="37" t="s">
        <v>1607</v>
      </c>
      <c r="E234" s="166">
        <v>28.5</v>
      </c>
      <c r="F234" s="167">
        <f t="shared" si="9"/>
        <v>28.5</v>
      </c>
      <c r="G234" s="168" t="s">
        <v>18</v>
      </c>
      <c r="H234" s="132">
        <v>20</v>
      </c>
      <c r="I234" s="131">
        <v>0.06</v>
      </c>
      <c r="J234" s="133"/>
      <c r="K234" s="130">
        <f t="shared" si="10"/>
        <v>0</v>
      </c>
      <c r="L234">
        <f t="shared" si="11"/>
        <v>0</v>
      </c>
      <c r="M234" s="114"/>
      <c r="N234" s="114"/>
      <c r="O234" s="103"/>
      <c r="P234" s="104"/>
    </row>
    <row r="235" spans="1:20" ht="13.35" customHeight="1">
      <c r="A235" s="31" t="s">
        <v>1608</v>
      </c>
      <c r="B235" s="32" t="s">
        <v>1771</v>
      </c>
      <c r="C235" s="32" t="s">
        <v>244</v>
      </c>
      <c r="D235" s="33" t="s">
        <v>1609</v>
      </c>
      <c r="E235" s="34">
        <v>29</v>
      </c>
      <c r="F235" s="117">
        <f t="shared" si="9"/>
        <v>29</v>
      </c>
      <c r="G235" s="134" t="s">
        <v>18</v>
      </c>
      <c r="H235" s="135">
        <v>20</v>
      </c>
      <c r="I235" s="134">
        <v>7.0000000000000007E-2</v>
      </c>
      <c r="J235" s="136"/>
      <c r="K235" s="130">
        <f t="shared" si="10"/>
        <v>0</v>
      </c>
      <c r="L235">
        <f t="shared" si="11"/>
        <v>0</v>
      </c>
      <c r="M235" s="114"/>
      <c r="N235" s="114"/>
      <c r="O235" s="103"/>
      <c r="P235" s="104"/>
    </row>
    <row r="236" spans="1:20" ht="13.35" customHeight="1">
      <c r="A236" s="35" t="s">
        <v>425</v>
      </c>
      <c r="B236" s="36" t="s">
        <v>390</v>
      </c>
      <c r="C236" s="36" t="s">
        <v>16</v>
      </c>
      <c r="D236" s="37" t="s">
        <v>426</v>
      </c>
      <c r="E236" s="166">
        <v>32</v>
      </c>
      <c r="F236" s="167">
        <f t="shared" si="9"/>
        <v>32</v>
      </c>
      <c r="G236" s="168" t="s">
        <v>18</v>
      </c>
      <c r="H236" s="132">
        <v>50</v>
      </c>
      <c r="I236" s="131">
        <v>0.23</v>
      </c>
      <c r="J236" s="133"/>
      <c r="K236" s="130">
        <f t="shared" si="10"/>
        <v>0</v>
      </c>
      <c r="L236">
        <f t="shared" si="11"/>
        <v>0</v>
      </c>
      <c r="M236" s="114"/>
      <c r="N236" s="114"/>
      <c r="O236" s="103"/>
      <c r="P236" s="104"/>
    </row>
    <row r="237" spans="1:20" ht="13.35" customHeight="1">
      <c r="A237" s="31" t="s">
        <v>427</v>
      </c>
      <c r="B237" s="32" t="s">
        <v>390</v>
      </c>
      <c r="C237" s="32" t="s">
        <v>16</v>
      </c>
      <c r="D237" s="33" t="s">
        <v>428</v>
      </c>
      <c r="E237" s="34">
        <v>25.5</v>
      </c>
      <c r="F237" s="117">
        <f t="shared" si="9"/>
        <v>25.5</v>
      </c>
      <c r="G237" s="134" t="s">
        <v>18</v>
      </c>
      <c r="H237" s="135">
        <v>50</v>
      </c>
      <c r="I237" s="134">
        <v>0.23</v>
      </c>
      <c r="J237" s="136"/>
      <c r="K237" s="130">
        <f t="shared" si="10"/>
        <v>0</v>
      </c>
      <c r="L237">
        <f t="shared" si="11"/>
        <v>0</v>
      </c>
      <c r="M237" s="114"/>
      <c r="N237" s="114"/>
      <c r="O237" s="103"/>
      <c r="P237" s="104"/>
    </row>
    <row r="238" spans="1:20" ht="13.35" customHeight="1">
      <c r="A238" s="35" t="s">
        <v>429</v>
      </c>
      <c r="B238" s="36" t="s">
        <v>430</v>
      </c>
      <c r="C238" s="36" t="s">
        <v>16</v>
      </c>
      <c r="D238" s="37" t="s">
        <v>431</v>
      </c>
      <c r="E238" s="166">
        <v>97</v>
      </c>
      <c r="F238" s="167">
        <f t="shared" si="9"/>
        <v>97</v>
      </c>
      <c r="G238" s="168" t="s">
        <v>18</v>
      </c>
      <c r="H238" s="132">
        <v>50</v>
      </c>
      <c r="I238" s="131">
        <v>0.53</v>
      </c>
      <c r="J238" s="133"/>
      <c r="K238" s="130">
        <f t="shared" si="10"/>
        <v>0</v>
      </c>
      <c r="L238">
        <f t="shared" si="11"/>
        <v>0</v>
      </c>
      <c r="M238" s="114"/>
      <c r="N238" s="114"/>
      <c r="O238" s="103"/>
      <c r="P238" s="104"/>
    </row>
    <row r="239" spans="1:20" ht="13.35" customHeight="1">
      <c r="A239" s="31" t="s">
        <v>432</v>
      </c>
      <c r="B239" s="32" t="s">
        <v>433</v>
      </c>
      <c r="C239" s="32" t="s">
        <v>16</v>
      </c>
      <c r="D239" s="33" t="s">
        <v>434</v>
      </c>
      <c r="E239" s="34">
        <v>261</v>
      </c>
      <c r="F239" s="117">
        <f t="shared" si="9"/>
        <v>261</v>
      </c>
      <c r="G239" s="134" t="s">
        <v>18</v>
      </c>
      <c r="H239" s="135">
        <v>1</v>
      </c>
      <c r="I239" s="134">
        <v>1.28</v>
      </c>
      <c r="J239" s="136"/>
      <c r="K239" s="130">
        <f t="shared" si="10"/>
        <v>0</v>
      </c>
      <c r="L239">
        <f t="shared" si="11"/>
        <v>0</v>
      </c>
      <c r="M239" s="114"/>
      <c r="N239" s="114"/>
      <c r="O239" s="103"/>
      <c r="P239" s="104"/>
    </row>
    <row r="240" spans="1:20" ht="13.35" customHeight="1">
      <c r="A240" s="35" t="s">
        <v>435</v>
      </c>
      <c r="B240" s="36" t="s">
        <v>433</v>
      </c>
      <c r="C240" s="36" t="s">
        <v>16</v>
      </c>
      <c r="D240" s="37" t="s">
        <v>436</v>
      </c>
      <c r="E240" s="166">
        <v>387</v>
      </c>
      <c r="F240" s="167">
        <f t="shared" si="9"/>
        <v>387</v>
      </c>
      <c r="G240" s="168" t="s">
        <v>18</v>
      </c>
      <c r="H240" s="132">
        <v>1</v>
      </c>
      <c r="I240" s="131">
        <v>2.1800000000000002</v>
      </c>
      <c r="J240" s="133"/>
      <c r="K240" s="130">
        <f t="shared" si="10"/>
        <v>0</v>
      </c>
      <c r="L240">
        <f t="shared" si="11"/>
        <v>0</v>
      </c>
      <c r="M240" s="114"/>
      <c r="N240" s="114"/>
      <c r="O240" s="103"/>
      <c r="P240" s="104"/>
    </row>
    <row r="241" spans="1:33" ht="13.35" customHeight="1">
      <c r="A241" s="31" t="s">
        <v>437</v>
      </c>
      <c r="B241" s="32" t="s">
        <v>438</v>
      </c>
      <c r="C241" s="32" t="s">
        <v>16</v>
      </c>
      <c r="D241" s="33" t="s">
        <v>439</v>
      </c>
      <c r="E241" s="34">
        <v>298</v>
      </c>
      <c r="F241" s="117">
        <f t="shared" si="9"/>
        <v>298</v>
      </c>
      <c r="G241" s="134" t="s">
        <v>18</v>
      </c>
      <c r="H241" s="135">
        <v>1</v>
      </c>
      <c r="I241" s="134">
        <v>0.18</v>
      </c>
      <c r="J241" s="136"/>
      <c r="K241" s="130">
        <f t="shared" si="10"/>
        <v>0</v>
      </c>
      <c r="L241">
        <f t="shared" si="11"/>
        <v>0</v>
      </c>
      <c r="M241" s="114"/>
      <c r="N241" s="114"/>
      <c r="O241" s="103"/>
      <c r="P241" s="104"/>
      <c r="R241" s="225"/>
      <c r="S241" s="225"/>
      <c r="T241" s="225"/>
      <c r="U241" s="225"/>
      <c r="V241" s="225"/>
      <c r="W241" s="225"/>
      <c r="X241" s="225"/>
      <c r="Y241" s="225"/>
      <c r="Z241" s="225"/>
      <c r="AA241" s="225"/>
      <c r="AB241" s="225"/>
      <c r="AC241" s="225"/>
    </row>
    <row r="242" spans="1:33" ht="13.35" customHeight="1">
      <c r="A242" s="35" t="s">
        <v>440</v>
      </c>
      <c r="B242" s="36" t="s">
        <v>441</v>
      </c>
      <c r="C242" s="36" t="s">
        <v>16</v>
      </c>
      <c r="D242" s="37" t="s">
        <v>442</v>
      </c>
      <c r="E242" s="166">
        <v>230</v>
      </c>
      <c r="F242" s="167">
        <f t="shared" si="9"/>
        <v>230</v>
      </c>
      <c r="G242" s="168" t="s">
        <v>18</v>
      </c>
      <c r="H242" s="132">
        <v>1</v>
      </c>
      <c r="I242" s="131">
        <v>0.23</v>
      </c>
      <c r="J242" s="133"/>
      <c r="K242" s="130">
        <f t="shared" si="10"/>
        <v>0</v>
      </c>
      <c r="L242">
        <f t="shared" si="11"/>
        <v>0</v>
      </c>
      <c r="M242" s="114"/>
      <c r="N242" s="114"/>
      <c r="O242" s="103"/>
      <c r="P242" s="104"/>
      <c r="U242" s="225"/>
      <c r="V242" s="225"/>
      <c r="W242" s="225"/>
      <c r="X242" s="225"/>
      <c r="Y242" s="225"/>
      <c r="Z242" s="225"/>
      <c r="AA242" s="225"/>
      <c r="AB242" s="225"/>
      <c r="AC242" s="225"/>
      <c r="AD242" s="225"/>
      <c r="AE242" s="225"/>
      <c r="AF242" s="225"/>
    </row>
    <row r="243" spans="1:33" ht="13.35" customHeight="1">
      <c r="A243" s="31" t="s">
        <v>443</v>
      </c>
      <c r="B243" s="32" t="s">
        <v>444</v>
      </c>
      <c r="C243" s="32" t="s">
        <v>16</v>
      </c>
      <c r="D243" s="33" t="s">
        <v>445</v>
      </c>
      <c r="E243" s="34">
        <v>260</v>
      </c>
      <c r="F243" s="117">
        <f t="shared" si="9"/>
        <v>260</v>
      </c>
      <c r="G243" s="134" t="s">
        <v>18</v>
      </c>
      <c r="H243" s="135">
        <v>1</v>
      </c>
      <c r="I243" s="134">
        <v>2.5499999999999998</v>
      </c>
      <c r="J243" s="136"/>
      <c r="K243" s="130">
        <f t="shared" si="10"/>
        <v>0</v>
      </c>
      <c r="L243">
        <f t="shared" si="11"/>
        <v>0</v>
      </c>
      <c r="M243" s="114"/>
      <c r="N243" s="114"/>
      <c r="O243" s="103"/>
      <c r="P243" s="104"/>
    </row>
    <row r="244" spans="1:33" ht="13.35" customHeight="1">
      <c r="A244" s="35" t="s">
        <v>446</v>
      </c>
      <c r="B244" s="36" t="s">
        <v>444</v>
      </c>
      <c r="C244" s="36" t="s">
        <v>16</v>
      </c>
      <c r="D244" s="37" t="s">
        <v>447</v>
      </c>
      <c r="E244" s="166">
        <v>305</v>
      </c>
      <c r="F244" s="167">
        <f t="shared" si="9"/>
        <v>305</v>
      </c>
      <c r="G244" s="168" t="s">
        <v>18</v>
      </c>
      <c r="H244" s="132">
        <v>1</v>
      </c>
      <c r="I244" s="131">
        <v>3</v>
      </c>
      <c r="J244" s="133"/>
      <c r="K244" s="130">
        <f t="shared" si="10"/>
        <v>0</v>
      </c>
      <c r="L244">
        <f t="shared" si="11"/>
        <v>0</v>
      </c>
      <c r="M244" s="114"/>
      <c r="N244" s="114"/>
      <c r="O244" s="103"/>
      <c r="P244" s="104"/>
    </row>
    <row r="245" spans="1:33" ht="13.35" customHeight="1">
      <c r="A245" s="31" t="s">
        <v>448</v>
      </c>
      <c r="B245" s="32" t="s">
        <v>449</v>
      </c>
      <c r="C245" s="32" t="s">
        <v>16</v>
      </c>
      <c r="D245" s="33" t="s">
        <v>450</v>
      </c>
      <c r="E245" s="34">
        <v>126</v>
      </c>
      <c r="F245" s="117">
        <f t="shared" si="9"/>
        <v>126</v>
      </c>
      <c r="G245" s="134" t="s">
        <v>18</v>
      </c>
      <c r="H245" s="135">
        <v>1</v>
      </c>
      <c r="I245" s="134">
        <v>1.02</v>
      </c>
      <c r="J245" s="136"/>
      <c r="K245" s="130">
        <f t="shared" si="10"/>
        <v>0</v>
      </c>
      <c r="L245">
        <f t="shared" si="11"/>
        <v>0</v>
      </c>
      <c r="M245" s="114"/>
      <c r="N245" s="114"/>
      <c r="O245" s="103"/>
      <c r="P245" s="104"/>
    </row>
    <row r="246" spans="1:33" ht="13.35" customHeight="1">
      <c r="A246" s="35" t="s">
        <v>451</v>
      </c>
      <c r="B246" s="36" t="s">
        <v>452</v>
      </c>
      <c r="C246" s="36" t="s">
        <v>16</v>
      </c>
      <c r="D246" s="37" t="s">
        <v>453</v>
      </c>
      <c r="E246" s="166">
        <v>349</v>
      </c>
      <c r="F246" s="167">
        <f t="shared" si="9"/>
        <v>349</v>
      </c>
      <c r="G246" s="168" t="s">
        <v>18</v>
      </c>
      <c r="H246" s="132">
        <v>1</v>
      </c>
      <c r="I246" s="131">
        <v>3</v>
      </c>
      <c r="J246" s="133"/>
      <c r="K246" s="130">
        <f t="shared" si="10"/>
        <v>0</v>
      </c>
      <c r="L246">
        <f t="shared" si="11"/>
        <v>0</v>
      </c>
      <c r="M246" s="114"/>
      <c r="N246" s="114"/>
      <c r="O246" s="103"/>
      <c r="P246" s="104"/>
      <c r="T246" s="54"/>
    </row>
    <row r="247" spans="1:33" ht="13.35" customHeight="1">
      <c r="A247" s="31" t="s">
        <v>454</v>
      </c>
      <c r="B247" s="32" t="s">
        <v>452</v>
      </c>
      <c r="C247" s="32" t="s">
        <v>16</v>
      </c>
      <c r="D247" s="33" t="s">
        <v>455</v>
      </c>
      <c r="E247" s="34">
        <v>445</v>
      </c>
      <c r="F247" s="117">
        <f t="shared" si="9"/>
        <v>445</v>
      </c>
      <c r="G247" s="134" t="s">
        <v>18</v>
      </c>
      <c r="H247" s="135">
        <v>1</v>
      </c>
      <c r="I247" s="134">
        <v>4</v>
      </c>
      <c r="J247" s="136"/>
      <c r="K247" s="130">
        <f t="shared" si="10"/>
        <v>0</v>
      </c>
      <c r="L247">
        <f t="shared" si="11"/>
        <v>0</v>
      </c>
      <c r="M247" s="114"/>
      <c r="N247" s="114"/>
      <c r="O247" s="103"/>
      <c r="P247" s="104"/>
      <c r="T247" s="54"/>
    </row>
    <row r="248" spans="1:33" ht="13.35" customHeight="1">
      <c r="A248" s="35" t="s">
        <v>456</v>
      </c>
      <c r="B248" s="36" t="s">
        <v>457</v>
      </c>
      <c r="C248" s="36" t="s">
        <v>16</v>
      </c>
      <c r="D248" s="37" t="s">
        <v>458</v>
      </c>
      <c r="E248" s="166">
        <v>237</v>
      </c>
      <c r="F248" s="167">
        <f t="shared" si="9"/>
        <v>237</v>
      </c>
      <c r="G248" s="168" t="s">
        <v>18</v>
      </c>
      <c r="H248" s="132">
        <v>1</v>
      </c>
      <c r="I248" s="131">
        <v>2.0499999999999998</v>
      </c>
      <c r="J248" s="133"/>
      <c r="K248" s="130">
        <f t="shared" si="10"/>
        <v>0</v>
      </c>
      <c r="L248">
        <f t="shared" si="11"/>
        <v>0</v>
      </c>
      <c r="M248" s="114"/>
      <c r="N248" s="114"/>
      <c r="O248" s="103"/>
      <c r="P248" s="104"/>
      <c r="T248" s="54"/>
    </row>
    <row r="249" spans="1:33" ht="13.35" customHeight="1">
      <c r="A249" s="31" t="s">
        <v>459</v>
      </c>
      <c r="B249" s="32" t="s">
        <v>457</v>
      </c>
      <c r="C249" s="32" t="s">
        <v>16</v>
      </c>
      <c r="D249" s="33" t="s">
        <v>460</v>
      </c>
      <c r="E249" s="34">
        <v>345</v>
      </c>
      <c r="F249" s="117">
        <f t="shared" si="9"/>
        <v>345</v>
      </c>
      <c r="G249" s="134" t="s">
        <v>18</v>
      </c>
      <c r="H249" s="135">
        <v>1</v>
      </c>
      <c r="I249" s="134">
        <v>3.08</v>
      </c>
      <c r="J249" s="136"/>
      <c r="K249" s="130">
        <f t="shared" si="10"/>
        <v>0</v>
      </c>
      <c r="L249">
        <f t="shared" si="11"/>
        <v>0</v>
      </c>
      <c r="M249" s="114"/>
      <c r="N249" s="114"/>
      <c r="O249" s="103"/>
      <c r="P249" s="110"/>
      <c r="T249" s="54"/>
    </row>
    <row r="250" spans="1:33" ht="13.35" customHeight="1">
      <c r="A250" s="35" t="s">
        <v>461</v>
      </c>
      <c r="B250" s="36" t="s">
        <v>457</v>
      </c>
      <c r="C250" s="36" t="s">
        <v>16</v>
      </c>
      <c r="D250" s="37" t="s">
        <v>462</v>
      </c>
      <c r="E250" s="166">
        <v>446</v>
      </c>
      <c r="F250" s="167">
        <f t="shared" si="9"/>
        <v>446</v>
      </c>
      <c r="G250" s="168" t="s">
        <v>18</v>
      </c>
      <c r="H250" s="132">
        <v>1</v>
      </c>
      <c r="I250" s="131">
        <v>4.0999999999999996</v>
      </c>
      <c r="J250" s="133"/>
      <c r="K250" s="130">
        <f t="shared" si="10"/>
        <v>0</v>
      </c>
      <c r="L250">
        <f t="shared" si="11"/>
        <v>0</v>
      </c>
      <c r="M250" s="114"/>
      <c r="N250" s="114"/>
      <c r="O250" s="103"/>
      <c r="P250" s="110"/>
      <c r="T250" s="54"/>
    </row>
    <row r="251" spans="1:33" ht="13.35" customHeight="1">
      <c r="A251" s="31" t="s">
        <v>463</v>
      </c>
      <c r="B251" s="32" t="s">
        <v>457</v>
      </c>
      <c r="C251" s="32" t="s">
        <v>16</v>
      </c>
      <c r="D251" s="33" t="s">
        <v>464</v>
      </c>
      <c r="E251" s="34">
        <v>696</v>
      </c>
      <c r="F251" s="117">
        <f t="shared" si="9"/>
        <v>696</v>
      </c>
      <c r="G251" s="134" t="s">
        <v>18</v>
      </c>
      <c r="H251" s="135">
        <v>1</v>
      </c>
      <c r="I251" s="134">
        <v>6.15</v>
      </c>
      <c r="J251" s="136"/>
      <c r="K251" s="130">
        <f t="shared" si="10"/>
        <v>0</v>
      </c>
      <c r="L251">
        <f t="shared" si="11"/>
        <v>0</v>
      </c>
      <c r="M251" s="114"/>
      <c r="N251" s="114"/>
      <c r="O251" s="103"/>
      <c r="P251" s="110"/>
      <c r="T251" s="53"/>
    </row>
    <row r="252" spans="1:33" ht="13.35" customHeight="1">
      <c r="A252" s="35" t="s">
        <v>465</v>
      </c>
      <c r="B252" s="36" t="s">
        <v>457</v>
      </c>
      <c r="C252" s="36" t="s">
        <v>16</v>
      </c>
      <c r="D252" s="37" t="s">
        <v>466</v>
      </c>
      <c r="E252" s="166">
        <v>900</v>
      </c>
      <c r="F252" s="167">
        <f t="shared" si="9"/>
        <v>900</v>
      </c>
      <c r="G252" s="168" t="s">
        <v>18</v>
      </c>
      <c r="H252" s="132">
        <v>1</v>
      </c>
      <c r="I252" s="131">
        <v>8.1999999999999993</v>
      </c>
      <c r="J252" s="133"/>
      <c r="K252" s="130">
        <f t="shared" si="10"/>
        <v>0</v>
      </c>
      <c r="L252">
        <f t="shared" si="11"/>
        <v>0</v>
      </c>
      <c r="M252" s="114"/>
      <c r="N252" s="114"/>
      <c r="O252" s="103"/>
      <c r="P252" s="110"/>
      <c r="T252" s="53"/>
    </row>
    <row r="253" spans="1:33" ht="13.35" customHeight="1">
      <c r="A253" s="31" t="s">
        <v>467</v>
      </c>
      <c r="B253" s="32" t="s">
        <v>457</v>
      </c>
      <c r="C253" s="32" t="s">
        <v>16</v>
      </c>
      <c r="D253" s="33" t="s">
        <v>468</v>
      </c>
      <c r="E253" s="34">
        <v>1105</v>
      </c>
      <c r="F253" s="117">
        <f t="shared" si="9"/>
        <v>1105</v>
      </c>
      <c r="G253" s="134" t="s">
        <v>18</v>
      </c>
      <c r="H253" s="135">
        <v>1</v>
      </c>
      <c r="I253" s="134">
        <v>10.25</v>
      </c>
      <c r="J253" s="136"/>
      <c r="K253" s="130">
        <f t="shared" si="10"/>
        <v>0</v>
      </c>
      <c r="L253">
        <f t="shared" si="11"/>
        <v>0</v>
      </c>
      <c r="M253" s="114"/>
      <c r="N253" s="114"/>
      <c r="O253" s="103"/>
      <c r="P253" s="110"/>
      <c r="T253" s="54"/>
    </row>
    <row r="254" spans="1:33" ht="13.35" customHeight="1">
      <c r="A254" s="35" t="s">
        <v>469</v>
      </c>
      <c r="B254" s="36" t="s">
        <v>457</v>
      </c>
      <c r="C254" s="36" t="s">
        <v>16</v>
      </c>
      <c r="D254" s="37" t="s">
        <v>470</v>
      </c>
      <c r="E254" s="166">
        <v>1350</v>
      </c>
      <c r="F254" s="167">
        <f t="shared" si="9"/>
        <v>1350</v>
      </c>
      <c r="G254" s="168" t="s">
        <v>18</v>
      </c>
      <c r="H254" s="132">
        <v>1</v>
      </c>
      <c r="I254" s="131">
        <v>12.3</v>
      </c>
      <c r="J254" s="133"/>
      <c r="K254" s="130">
        <f t="shared" si="10"/>
        <v>0</v>
      </c>
      <c r="L254">
        <f t="shared" si="11"/>
        <v>0</v>
      </c>
      <c r="M254" s="114"/>
      <c r="N254" s="114"/>
      <c r="O254" s="103"/>
      <c r="P254" s="110"/>
      <c r="T254" s="54"/>
    </row>
    <row r="255" spans="1:33" ht="13.35" customHeight="1">
      <c r="A255" s="31" t="s">
        <v>471</v>
      </c>
      <c r="B255" s="32" t="s">
        <v>1757</v>
      </c>
      <c r="C255" s="32" t="s">
        <v>16</v>
      </c>
      <c r="D255" s="33" t="s">
        <v>473</v>
      </c>
      <c r="E255" s="34">
        <v>275</v>
      </c>
      <c r="F255" s="117">
        <f t="shared" si="9"/>
        <v>275</v>
      </c>
      <c r="G255" s="134" t="s">
        <v>18</v>
      </c>
      <c r="H255" s="135">
        <v>1</v>
      </c>
      <c r="I255" s="134">
        <v>9</v>
      </c>
      <c r="J255" s="136"/>
      <c r="K255" s="130">
        <f t="shared" si="10"/>
        <v>0</v>
      </c>
      <c r="L255">
        <f t="shared" si="11"/>
        <v>0</v>
      </c>
      <c r="M255" s="114"/>
      <c r="N255" s="114"/>
      <c r="O255" s="103"/>
      <c r="P255" s="110"/>
    </row>
    <row r="256" spans="1:33" ht="13.35" customHeight="1">
      <c r="A256" s="35" t="s">
        <v>474</v>
      </c>
      <c r="B256" s="36" t="s">
        <v>1757</v>
      </c>
      <c r="C256" s="36" t="s">
        <v>16</v>
      </c>
      <c r="D256" s="37" t="s">
        <v>475</v>
      </c>
      <c r="E256" s="166">
        <v>410</v>
      </c>
      <c r="F256" s="167">
        <f t="shared" si="9"/>
        <v>410</v>
      </c>
      <c r="G256" s="168" t="s">
        <v>18</v>
      </c>
      <c r="H256" s="132">
        <v>1</v>
      </c>
      <c r="I256" s="131">
        <v>19</v>
      </c>
      <c r="J256" s="133"/>
      <c r="K256" s="130">
        <f t="shared" si="10"/>
        <v>0</v>
      </c>
      <c r="L256">
        <f t="shared" si="11"/>
        <v>0</v>
      </c>
      <c r="M256" s="114"/>
      <c r="N256" s="114"/>
      <c r="O256" s="103"/>
      <c r="P256" s="104"/>
      <c r="V256" s="225"/>
      <c r="W256" s="225"/>
      <c r="X256" s="225"/>
      <c r="Y256" s="225"/>
      <c r="Z256" s="225"/>
      <c r="AA256" s="225"/>
      <c r="AB256" s="225"/>
      <c r="AC256" s="225"/>
      <c r="AD256" s="225"/>
      <c r="AE256" s="225"/>
      <c r="AF256" s="225"/>
      <c r="AG256" s="225"/>
    </row>
    <row r="257" spans="1:20" ht="13.35" customHeight="1">
      <c r="A257" s="31" t="s">
        <v>1498</v>
      </c>
      <c r="B257" s="32" t="s">
        <v>472</v>
      </c>
      <c r="C257" s="32" t="s">
        <v>1499</v>
      </c>
      <c r="D257" s="33" t="s">
        <v>1772</v>
      </c>
      <c r="E257" s="34">
        <v>170</v>
      </c>
      <c r="F257" s="117">
        <f t="shared" si="9"/>
        <v>170</v>
      </c>
      <c r="G257" s="134" t="s">
        <v>18</v>
      </c>
      <c r="H257" s="135">
        <v>75</v>
      </c>
      <c r="I257" s="134">
        <v>12</v>
      </c>
      <c r="J257" s="136"/>
      <c r="K257" s="130">
        <f t="shared" si="10"/>
        <v>0</v>
      </c>
      <c r="L257">
        <f t="shared" si="11"/>
        <v>0</v>
      </c>
      <c r="M257" s="114"/>
      <c r="N257" s="114"/>
      <c r="O257" s="103"/>
      <c r="P257" s="104"/>
    </row>
    <row r="258" spans="1:20" ht="13.35" customHeight="1">
      <c r="A258" s="35" t="s">
        <v>1500</v>
      </c>
      <c r="B258" s="36" t="s">
        <v>1501</v>
      </c>
      <c r="C258" s="36" t="s">
        <v>119</v>
      </c>
      <c r="D258" s="37" t="s">
        <v>1773</v>
      </c>
      <c r="E258" s="166">
        <v>11.7</v>
      </c>
      <c r="F258" s="167">
        <f t="shared" si="9"/>
        <v>11.7</v>
      </c>
      <c r="G258" s="168" t="s">
        <v>18</v>
      </c>
      <c r="H258" s="132">
        <v>75</v>
      </c>
      <c r="I258" s="131">
        <v>3.1800000000000002E-2</v>
      </c>
      <c r="J258" s="133"/>
      <c r="K258" s="130">
        <f t="shared" si="10"/>
        <v>0</v>
      </c>
      <c r="L258">
        <f t="shared" si="11"/>
        <v>0</v>
      </c>
      <c r="M258" s="114"/>
      <c r="N258" s="114"/>
      <c r="O258" s="103"/>
      <c r="P258" s="104"/>
      <c r="T258" s="53"/>
    </row>
    <row r="259" spans="1:20" ht="13.35" customHeight="1">
      <c r="A259" s="31" t="s">
        <v>1502</v>
      </c>
      <c r="B259" s="32" t="s">
        <v>1501</v>
      </c>
      <c r="C259" s="32" t="s">
        <v>119</v>
      </c>
      <c r="D259" s="33" t="s">
        <v>1774</v>
      </c>
      <c r="E259" s="34">
        <v>12.7</v>
      </c>
      <c r="F259" s="117">
        <f t="shared" si="9"/>
        <v>12.7</v>
      </c>
      <c r="G259" s="134" t="s">
        <v>18</v>
      </c>
      <c r="H259" s="135">
        <v>75</v>
      </c>
      <c r="I259" s="134">
        <v>3.6400000000000002E-2</v>
      </c>
      <c r="J259" s="136"/>
      <c r="K259" s="130">
        <f t="shared" si="10"/>
        <v>0</v>
      </c>
      <c r="L259">
        <f t="shared" si="11"/>
        <v>0</v>
      </c>
      <c r="M259" s="114"/>
      <c r="N259" s="114"/>
      <c r="O259" s="103"/>
      <c r="P259" s="104"/>
      <c r="T259" s="53"/>
    </row>
    <row r="260" spans="1:20" ht="13.35" customHeight="1">
      <c r="A260" s="35" t="s">
        <v>1503</v>
      </c>
      <c r="B260" s="36" t="s">
        <v>1504</v>
      </c>
      <c r="C260" s="36" t="s">
        <v>1505</v>
      </c>
      <c r="D260" s="37" t="s">
        <v>1775</v>
      </c>
      <c r="E260" s="166">
        <v>260</v>
      </c>
      <c r="F260" s="167">
        <f t="shared" si="9"/>
        <v>260</v>
      </c>
      <c r="G260" s="168" t="s">
        <v>18</v>
      </c>
      <c r="H260" s="132">
        <v>75</v>
      </c>
      <c r="I260" s="131">
        <v>12.5</v>
      </c>
      <c r="J260" s="133"/>
      <c r="K260" s="130">
        <f t="shared" si="10"/>
        <v>0</v>
      </c>
      <c r="L260">
        <f t="shared" si="11"/>
        <v>0</v>
      </c>
      <c r="M260" s="114"/>
      <c r="N260" s="114"/>
      <c r="O260" s="103"/>
      <c r="P260" s="104"/>
      <c r="T260" s="53"/>
    </row>
    <row r="261" spans="1:20" ht="13.35" customHeight="1">
      <c r="A261" s="31" t="s">
        <v>1506</v>
      </c>
      <c r="B261" s="32" t="s">
        <v>472</v>
      </c>
      <c r="C261" s="32" t="s">
        <v>1499</v>
      </c>
      <c r="D261" s="33" t="s">
        <v>1776</v>
      </c>
      <c r="E261" s="34">
        <v>280</v>
      </c>
      <c r="F261" s="117">
        <f t="shared" si="9"/>
        <v>280</v>
      </c>
      <c r="G261" s="134" t="s">
        <v>18</v>
      </c>
      <c r="H261" s="135">
        <v>40</v>
      </c>
      <c r="I261" s="134">
        <v>20</v>
      </c>
      <c r="J261" s="136"/>
      <c r="K261" s="130">
        <f t="shared" si="10"/>
        <v>0</v>
      </c>
      <c r="L261">
        <f t="shared" si="11"/>
        <v>0</v>
      </c>
      <c r="M261" s="114"/>
      <c r="N261" s="114"/>
      <c r="O261" s="103"/>
      <c r="P261" s="104"/>
      <c r="T261" s="53"/>
    </row>
    <row r="262" spans="1:20" ht="13.35" customHeight="1">
      <c r="A262" s="35" t="s">
        <v>1507</v>
      </c>
      <c r="B262" s="36" t="s">
        <v>1501</v>
      </c>
      <c r="C262" s="36" t="s">
        <v>119</v>
      </c>
      <c r="D262" s="37" t="s">
        <v>1777</v>
      </c>
      <c r="E262" s="166">
        <v>6.7</v>
      </c>
      <c r="F262" s="167">
        <f t="shared" si="9"/>
        <v>6.7</v>
      </c>
      <c r="G262" s="168" t="s">
        <v>18</v>
      </c>
      <c r="H262" s="132">
        <v>40</v>
      </c>
      <c r="I262" s="131">
        <v>1.21E-2</v>
      </c>
      <c r="J262" s="133"/>
      <c r="K262" s="130">
        <f t="shared" si="10"/>
        <v>0</v>
      </c>
      <c r="L262">
        <f t="shared" si="11"/>
        <v>0</v>
      </c>
      <c r="M262" s="114"/>
      <c r="N262" s="114"/>
      <c r="O262" s="103"/>
      <c r="P262" s="104"/>
      <c r="T262" s="53"/>
    </row>
    <row r="263" spans="1:20" ht="13.35" customHeight="1">
      <c r="A263" s="31" t="s">
        <v>1508</v>
      </c>
      <c r="B263" s="32" t="s">
        <v>1504</v>
      </c>
      <c r="C263" s="32" t="s">
        <v>1505</v>
      </c>
      <c r="D263" s="33" t="s">
        <v>1778</v>
      </c>
      <c r="E263" s="34">
        <v>385</v>
      </c>
      <c r="F263" s="117">
        <f t="shared" si="9"/>
        <v>385</v>
      </c>
      <c r="G263" s="134" t="s">
        <v>18</v>
      </c>
      <c r="H263" s="135">
        <v>40</v>
      </c>
      <c r="I263" s="134">
        <v>20.5</v>
      </c>
      <c r="J263" s="136"/>
      <c r="K263" s="130">
        <f t="shared" si="10"/>
        <v>0</v>
      </c>
      <c r="L263">
        <f t="shared" si="11"/>
        <v>0</v>
      </c>
      <c r="M263" s="114"/>
      <c r="N263" s="114"/>
      <c r="O263" s="103"/>
      <c r="P263" s="104"/>
      <c r="T263" s="53"/>
    </row>
    <row r="264" spans="1:20" ht="13.35" customHeight="1">
      <c r="A264" s="35" t="s">
        <v>1610</v>
      </c>
      <c r="B264" s="36" t="s">
        <v>1611</v>
      </c>
      <c r="C264" s="36" t="s">
        <v>16</v>
      </c>
      <c r="D264" s="37" t="s">
        <v>1612</v>
      </c>
      <c r="E264" s="166">
        <v>53.5</v>
      </c>
      <c r="F264" s="167">
        <f t="shared" si="9"/>
        <v>53.5</v>
      </c>
      <c r="G264" s="168" t="s">
        <v>18</v>
      </c>
      <c r="H264" s="132">
        <v>1</v>
      </c>
      <c r="I264" s="131">
        <v>0.13</v>
      </c>
      <c r="J264" s="133"/>
      <c r="K264" s="130">
        <f t="shared" si="10"/>
        <v>0</v>
      </c>
      <c r="L264">
        <f t="shared" si="11"/>
        <v>0</v>
      </c>
      <c r="M264" s="114"/>
      <c r="N264" s="114"/>
      <c r="O264" s="103"/>
      <c r="P264" s="104"/>
      <c r="T264" s="53"/>
    </row>
    <row r="265" spans="1:20" ht="13.35" customHeight="1">
      <c r="A265" s="31" t="s">
        <v>1613</v>
      </c>
      <c r="B265" s="32" t="s">
        <v>1611</v>
      </c>
      <c r="C265" s="32" t="s">
        <v>16</v>
      </c>
      <c r="D265" s="33" t="s">
        <v>1614</v>
      </c>
      <c r="E265" s="34">
        <v>74</v>
      </c>
      <c r="F265" s="117">
        <f t="shared" si="9"/>
        <v>74</v>
      </c>
      <c r="G265" s="134" t="s">
        <v>18</v>
      </c>
      <c r="H265" s="135">
        <v>1</v>
      </c>
      <c r="I265" s="134">
        <v>0.23</v>
      </c>
      <c r="J265" s="136"/>
      <c r="K265" s="130">
        <f t="shared" si="10"/>
        <v>0</v>
      </c>
      <c r="L265">
        <f t="shared" si="11"/>
        <v>0</v>
      </c>
      <c r="M265" s="114"/>
      <c r="N265" s="114"/>
      <c r="O265" s="103"/>
      <c r="P265" s="104"/>
      <c r="T265" s="53"/>
    </row>
    <row r="266" spans="1:20" ht="13.35" customHeight="1">
      <c r="A266" s="35" t="s">
        <v>1509</v>
      </c>
      <c r="B266" s="36" t="s">
        <v>1611</v>
      </c>
      <c r="C266" s="36" t="s">
        <v>119</v>
      </c>
      <c r="D266" s="37" t="s">
        <v>1547</v>
      </c>
      <c r="E266" s="166">
        <v>90</v>
      </c>
      <c r="F266" s="167">
        <f t="shared" si="9"/>
        <v>90</v>
      </c>
      <c r="G266" s="168" t="s">
        <v>18</v>
      </c>
      <c r="H266" s="132">
        <v>1</v>
      </c>
      <c r="I266" s="131">
        <v>0.22</v>
      </c>
      <c r="J266" s="133"/>
      <c r="K266" s="130">
        <f t="shared" si="10"/>
        <v>0</v>
      </c>
      <c r="L266">
        <f t="shared" si="11"/>
        <v>0</v>
      </c>
      <c r="M266" s="114"/>
      <c r="N266" s="114"/>
      <c r="O266" s="103"/>
      <c r="P266" s="104"/>
      <c r="T266" s="53"/>
    </row>
    <row r="267" spans="1:20" ht="13.35" customHeight="1">
      <c r="A267" s="31" t="s">
        <v>1615</v>
      </c>
      <c r="B267" s="32" t="s">
        <v>1611</v>
      </c>
      <c r="C267" s="32" t="s">
        <v>119</v>
      </c>
      <c r="D267" s="33" t="s">
        <v>1616</v>
      </c>
      <c r="E267" s="34">
        <v>105</v>
      </c>
      <c r="F267" s="117">
        <f t="shared" si="9"/>
        <v>105</v>
      </c>
      <c r="G267" s="134" t="s">
        <v>18</v>
      </c>
      <c r="H267" s="135">
        <v>1</v>
      </c>
      <c r="I267" s="134">
        <v>0.54</v>
      </c>
      <c r="J267" s="136"/>
      <c r="K267" s="130">
        <f t="shared" si="10"/>
        <v>0</v>
      </c>
      <c r="L267">
        <f t="shared" si="11"/>
        <v>0</v>
      </c>
      <c r="M267" s="114"/>
      <c r="N267" s="114"/>
      <c r="O267" s="103"/>
      <c r="P267" s="104"/>
      <c r="T267" s="53"/>
    </row>
    <row r="268" spans="1:20" ht="13.35" customHeight="1">
      <c r="A268" s="35" t="s">
        <v>1510</v>
      </c>
      <c r="B268" s="36" t="s">
        <v>1511</v>
      </c>
      <c r="C268" s="36" t="s">
        <v>305</v>
      </c>
      <c r="D268" s="37" t="s">
        <v>1779</v>
      </c>
      <c r="E268" s="166">
        <v>39</v>
      </c>
      <c r="F268" s="167">
        <f t="shared" si="9"/>
        <v>39</v>
      </c>
      <c r="G268" s="168" t="s">
        <v>18</v>
      </c>
      <c r="H268" s="132">
        <v>20</v>
      </c>
      <c r="I268" s="131">
        <v>0.109</v>
      </c>
      <c r="J268" s="133"/>
      <c r="K268" s="130">
        <f t="shared" si="10"/>
        <v>0</v>
      </c>
      <c r="L268">
        <f t="shared" si="11"/>
        <v>0</v>
      </c>
      <c r="M268" s="114"/>
      <c r="N268" s="114"/>
      <c r="O268" s="103"/>
      <c r="P268" s="104"/>
      <c r="T268" s="53"/>
    </row>
    <row r="269" spans="1:20" ht="13.35" customHeight="1">
      <c r="A269" s="31" t="s">
        <v>1512</v>
      </c>
      <c r="B269" s="32" t="s">
        <v>1511</v>
      </c>
      <c r="C269" s="32" t="s">
        <v>305</v>
      </c>
      <c r="D269" s="33" t="s">
        <v>1780</v>
      </c>
      <c r="E269" s="34">
        <v>47</v>
      </c>
      <c r="F269" s="117">
        <f t="shared" si="9"/>
        <v>47</v>
      </c>
      <c r="G269" s="134" t="s">
        <v>18</v>
      </c>
      <c r="H269" s="135">
        <v>20</v>
      </c>
      <c r="I269" s="134">
        <v>0.13500000000000001</v>
      </c>
      <c r="J269" s="136"/>
      <c r="K269" s="130">
        <f t="shared" si="10"/>
        <v>0</v>
      </c>
      <c r="L269">
        <f t="shared" si="11"/>
        <v>0</v>
      </c>
      <c r="M269" s="114"/>
      <c r="N269" s="114"/>
      <c r="O269" s="103"/>
      <c r="P269" s="104"/>
      <c r="T269" s="53"/>
    </row>
    <row r="270" spans="1:20" ht="13.35" customHeight="1">
      <c r="A270" s="35" t="s">
        <v>1617</v>
      </c>
      <c r="B270" s="36" t="s">
        <v>476</v>
      </c>
      <c r="C270" s="36" t="s">
        <v>16</v>
      </c>
      <c r="D270" s="37" t="s">
        <v>1618</v>
      </c>
      <c r="E270" s="166">
        <v>490</v>
      </c>
      <c r="F270" s="167">
        <f t="shared" si="9"/>
        <v>490</v>
      </c>
      <c r="G270" s="168" t="s">
        <v>18</v>
      </c>
      <c r="H270" s="132">
        <v>1</v>
      </c>
      <c r="I270" s="131">
        <v>2.2999999999999998</v>
      </c>
      <c r="J270" s="133"/>
      <c r="K270" s="130">
        <f t="shared" si="10"/>
        <v>0</v>
      </c>
      <c r="L270">
        <f t="shared" si="11"/>
        <v>0</v>
      </c>
      <c r="M270" s="114"/>
      <c r="N270" s="114"/>
      <c r="O270" s="103"/>
      <c r="P270" s="104"/>
      <c r="T270" s="53"/>
    </row>
    <row r="271" spans="1:20" ht="13.35" customHeight="1">
      <c r="A271" s="31" t="s">
        <v>1619</v>
      </c>
      <c r="B271" s="32" t="s">
        <v>476</v>
      </c>
      <c r="C271" s="32" t="s">
        <v>16</v>
      </c>
      <c r="D271" s="33" t="s">
        <v>1620</v>
      </c>
      <c r="E271" s="34">
        <v>1556</v>
      </c>
      <c r="F271" s="117">
        <f t="shared" si="9"/>
        <v>1556</v>
      </c>
      <c r="G271" s="134" t="s">
        <v>18</v>
      </c>
      <c r="H271" s="135">
        <v>1</v>
      </c>
      <c r="I271" s="134">
        <v>10.1</v>
      </c>
      <c r="J271" s="136"/>
      <c r="K271" s="130">
        <f t="shared" si="10"/>
        <v>0</v>
      </c>
      <c r="L271">
        <f t="shared" si="11"/>
        <v>0</v>
      </c>
      <c r="M271" s="114"/>
      <c r="N271" s="114"/>
      <c r="O271" s="103"/>
      <c r="P271" s="104"/>
      <c r="T271" s="53"/>
    </row>
    <row r="272" spans="1:20" ht="13.35" customHeight="1">
      <c r="A272" s="35" t="s">
        <v>477</v>
      </c>
      <c r="B272" s="36" t="s">
        <v>478</v>
      </c>
      <c r="C272" s="36" t="s">
        <v>16</v>
      </c>
      <c r="D272" s="37" t="s">
        <v>479</v>
      </c>
      <c r="E272" s="166">
        <v>88</v>
      </c>
      <c r="F272" s="167">
        <f t="shared" si="9"/>
        <v>88</v>
      </c>
      <c r="G272" s="168" t="s">
        <v>18</v>
      </c>
      <c r="H272" s="132">
        <v>1</v>
      </c>
      <c r="I272" s="131">
        <v>0.19</v>
      </c>
      <c r="J272" s="133"/>
      <c r="K272" s="130">
        <f t="shared" si="10"/>
        <v>0</v>
      </c>
      <c r="L272">
        <f t="shared" si="11"/>
        <v>0</v>
      </c>
      <c r="M272" s="114"/>
      <c r="N272" s="114"/>
      <c r="O272" s="103"/>
      <c r="P272" s="104"/>
      <c r="T272" s="53"/>
    </row>
    <row r="273" spans="1:20" ht="13.35" customHeight="1">
      <c r="A273" s="31" t="s">
        <v>1621</v>
      </c>
      <c r="B273" s="32" t="s">
        <v>1622</v>
      </c>
      <c r="C273" s="32" t="s">
        <v>16</v>
      </c>
      <c r="D273" s="33" t="s">
        <v>1781</v>
      </c>
      <c r="E273" s="34">
        <v>535</v>
      </c>
      <c r="F273" s="117">
        <f t="shared" si="9"/>
        <v>535</v>
      </c>
      <c r="G273" s="134" t="s">
        <v>18</v>
      </c>
      <c r="H273" s="135">
        <v>1</v>
      </c>
      <c r="I273" s="134">
        <v>0.77500000000000002</v>
      </c>
      <c r="J273" s="136"/>
      <c r="K273" s="130">
        <f t="shared" si="10"/>
        <v>0</v>
      </c>
      <c r="L273">
        <f t="shared" si="11"/>
        <v>0</v>
      </c>
      <c r="M273" s="114"/>
      <c r="N273" s="114"/>
      <c r="O273" s="103"/>
      <c r="P273" s="104"/>
      <c r="T273" s="53"/>
    </row>
    <row r="274" spans="1:20" ht="13.35" customHeight="1">
      <c r="A274" s="35" t="s">
        <v>1623</v>
      </c>
      <c r="B274" s="36" t="s">
        <v>1624</v>
      </c>
      <c r="C274" s="36" t="s">
        <v>16</v>
      </c>
      <c r="D274" s="37" t="s">
        <v>1782</v>
      </c>
      <c r="E274" s="166">
        <v>590</v>
      </c>
      <c r="F274" s="167">
        <f t="shared" si="9"/>
        <v>590</v>
      </c>
      <c r="G274" s="168" t="s">
        <v>18</v>
      </c>
      <c r="H274" s="132">
        <v>1</v>
      </c>
      <c r="I274" s="131">
        <v>0.93500000000000005</v>
      </c>
      <c r="J274" s="133"/>
      <c r="K274" s="130">
        <f t="shared" si="10"/>
        <v>0</v>
      </c>
      <c r="L274">
        <f t="shared" si="11"/>
        <v>0</v>
      </c>
      <c r="M274" s="114"/>
      <c r="N274" s="114"/>
      <c r="O274" s="103"/>
      <c r="P274" s="104"/>
      <c r="T274" s="53"/>
    </row>
    <row r="275" spans="1:20" ht="13.35" customHeight="1">
      <c r="A275" s="31" t="s">
        <v>480</v>
      </c>
      <c r="B275" s="32" t="s">
        <v>481</v>
      </c>
      <c r="C275" s="32" t="s">
        <v>16</v>
      </c>
      <c r="D275" s="33" t="s">
        <v>482</v>
      </c>
      <c r="E275" s="34">
        <v>45</v>
      </c>
      <c r="F275" s="117">
        <f t="shared" si="9"/>
        <v>45</v>
      </c>
      <c r="G275" s="134" t="s">
        <v>18</v>
      </c>
      <c r="H275" s="135">
        <v>1</v>
      </c>
      <c r="I275" s="134">
        <v>0.18</v>
      </c>
      <c r="J275" s="136"/>
      <c r="K275" s="130">
        <f t="shared" si="10"/>
        <v>0</v>
      </c>
      <c r="L275">
        <f t="shared" si="11"/>
        <v>0</v>
      </c>
      <c r="M275" s="114"/>
      <c r="N275" s="114"/>
      <c r="O275" s="103"/>
      <c r="P275" s="104"/>
      <c r="T275" s="53"/>
    </row>
    <row r="276" spans="1:20" ht="13.35" customHeight="1">
      <c r="A276" s="35" t="s">
        <v>483</v>
      </c>
      <c r="B276" s="36" t="s">
        <v>484</v>
      </c>
      <c r="C276" s="36" t="s">
        <v>16</v>
      </c>
      <c r="D276" s="37" t="s">
        <v>485</v>
      </c>
      <c r="E276" s="166">
        <v>302.5</v>
      </c>
      <c r="F276" s="167">
        <f t="shared" si="9"/>
        <v>302.5</v>
      </c>
      <c r="G276" s="168" t="s">
        <v>18</v>
      </c>
      <c r="H276" s="132">
        <v>1</v>
      </c>
      <c r="I276" s="131">
        <v>2.0499999999999998</v>
      </c>
      <c r="J276" s="133"/>
      <c r="K276" s="130">
        <f t="shared" si="10"/>
        <v>0</v>
      </c>
      <c r="L276">
        <f t="shared" si="11"/>
        <v>0</v>
      </c>
      <c r="M276" s="114"/>
      <c r="N276" s="114"/>
      <c r="O276" s="103"/>
      <c r="P276" s="104"/>
      <c r="T276" s="53"/>
    </row>
    <row r="277" spans="1:20" ht="13.35" customHeight="1">
      <c r="A277" s="31" t="s">
        <v>486</v>
      </c>
      <c r="B277" s="32" t="s">
        <v>484</v>
      </c>
      <c r="C277" s="32" t="s">
        <v>16</v>
      </c>
      <c r="D277" s="33" t="s">
        <v>487</v>
      </c>
      <c r="E277" s="34">
        <v>416.5</v>
      </c>
      <c r="F277" s="117">
        <f t="shared" si="9"/>
        <v>416.5</v>
      </c>
      <c r="G277" s="134" t="s">
        <v>18</v>
      </c>
      <c r="H277" s="135">
        <v>1</v>
      </c>
      <c r="I277" s="134">
        <v>3.08</v>
      </c>
      <c r="J277" s="136"/>
      <c r="K277" s="130">
        <f t="shared" si="10"/>
        <v>0</v>
      </c>
      <c r="L277">
        <f t="shared" si="11"/>
        <v>0</v>
      </c>
      <c r="M277" s="114"/>
      <c r="N277" s="114"/>
      <c r="O277" s="103"/>
      <c r="P277" s="104"/>
      <c r="T277" s="53"/>
    </row>
    <row r="278" spans="1:20" ht="13.35" customHeight="1">
      <c r="A278" s="35" t="s">
        <v>488</v>
      </c>
      <c r="B278" s="36" t="s">
        <v>484</v>
      </c>
      <c r="C278" s="36" t="s">
        <v>16</v>
      </c>
      <c r="D278" s="37" t="s">
        <v>489</v>
      </c>
      <c r="E278" s="166">
        <v>536.5</v>
      </c>
      <c r="F278" s="167">
        <f t="shared" si="9"/>
        <v>536.5</v>
      </c>
      <c r="G278" s="168" t="s">
        <v>18</v>
      </c>
      <c r="H278" s="132">
        <v>1</v>
      </c>
      <c r="I278" s="131">
        <v>4.0999999999999996</v>
      </c>
      <c r="J278" s="133"/>
      <c r="K278" s="130">
        <f t="shared" si="10"/>
        <v>0</v>
      </c>
      <c r="L278">
        <f t="shared" si="11"/>
        <v>0</v>
      </c>
      <c r="M278" s="114"/>
      <c r="N278" s="114"/>
      <c r="O278" s="103"/>
      <c r="P278" s="104"/>
      <c r="T278" s="53"/>
    </row>
    <row r="279" spans="1:20" ht="13.35" customHeight="1">
      <c r="A279" s="31" t="s">
        <v>490</v>
      </c>
      <c r="B279" s="32" t="s">
        <v>491</v>
      </c>
      <c r="C279" s="32" t="s">
        <v>16</v>
      </c>
      <c r="D279" s="33" t="s">
        <v>492</v>
      </c>
      <c r="E279" s="34">
        <v>263.5</v>
      </c>
      <c r="F279" s="117">
        <f t="shared" si="9"/>
        <v>263.5</v>
      </c>
      <c r="G279" s="134" t="s">
        <v>18</v>
      </c>
      <c r="H279" s="135">
        <v>1</v>
      </c>
      <c r="I279" s="134">
        <v>2.15</v>
      </c>
      <c r="J279" s="136"/>
      <c r="K279" s="130">
        <f t="shared" si="10"/>
        <v>0</v>
      </c>
      <c r="L279">
        <f t="shared" si="11"/>
        <v>0</v>
      </c>
      <c r="M279" s="114"/>
      <c r="N279" s="114"/>
      <c r="O279" s="103"/>
      <c r="P279" s="104"/>
      <c r="T279" s="54"/>
    </row>
    <row r="280" spans="1:20" ht="13.35" customHeight="1">
      <c r="A280" s="35" t="s">
        <v>493</v>
      </c>
      <c r="B280" s="36" t="s">
        <v>491</v>
      </c>
      <c r="C280" s="36" t="s">
        <v>16</v>
      </c>
      <c r="D280" s="37" t="s">
        <v>494</v>
      </c>
      <c r="E280" s="166">
        <v>378.5</v>
      </c>
      <c r="F280" s="167">
        <f t="shared" si="9"/>
        <v>378.5</v>
      </c>
      <c r="G280" s="168" t="s">
        <v>18</v>
      </c>
      <c r="H280" s="132">
        <v>1</v>
      </c>
      <c r="I280" s="131">
        <v>3.18</v>
      </c>
      <c r="J280" s="133"/>
      <c r="K280" s="130">
        <f t="shared" si="10"/>
        <v>0</v>
      </c>
      <c r="L280">
        <f t="shared" si="11"/>
        <v>0</v>
      </c>
      <c r="M280" s="114"/>
      <c r="N280" s="114"/>
      <c r="O280" s="103"/>
      <c r="P280" s="104"/>
      <c r="T280" s="54"/>
    </row>
    <row r="281" spans="1:20" ht="13.35" customHeight="1">
      <c r="A281" s="31" t="s">
        <v>495</v>
      </c>
      <c r="B281" s="32" t="s">
        <v>491</v>
      </c>
      <c r="C281" s="32" t="s">
        <v>16</v>
      </c>
      <c r="D281" s="33" t="s">
        <v>496</v>
      </c>
      <c r="E281" s="34">
        <v>498</v>
      </c>
      <c r="F281" s="117">
        <f t="shared" ref="F281:F307" si="12">ROUND(E281*$K$5,2)</f>
        <v>498</v>
      </c>
      <c r="G281" s="134" t="s">
        <v>18</v>
      </c>
      <c r="H281" s="135">
        <v>1</v>
      </c>
      <c r="I281" s="134">
        <v>4.21</v>
      </c>
      <c r="J281" s="136"/>
      <c r="K281" s="130">
        <f t="shared" si="10"/>
        <v>0</v>
      </c>
      <c r="L281">
        <f t="shared" si="11"/>
        <v>0</v>
      </c>
      <c r="M281" s="114"/>
      <c r="N281" s="114"/>
      <c r="O281" s="103"/>
      <c r="P281" s="104"/>
      <c r="Q281" s="49"/>
      <c r="R281" s="50"/>
      <c r="S281" s="51"/>
      <c r="T281" s="54"/>
    </row>
    <row r="282" spans="1:20" ht="13.35" customHeight="1">
      <c r="A282" s="35" t="s">
        <v>497</v>
      </c>
      <c r="B282" s="36" t="s">
        <v>498</v>
      </c>
      <c r="C282" s="36" t="s">
        <v>16</v>
      </c>
      <c r="D282" s="37" t="s">
        <v>499</v>
      </c>
      <c r="E282" s="166">
        <v>419</v>
      </c>
      <c r="F282" s="167">
        <f t="shared" si="12"/>
        <v>419</v>
      </c>
      <c r="G282" s="168" t="s">
        <v>18</v>
      </c>
      <c r="H282" s="132">
        <v>1</v>
      </c>
      <c r="I282" s="131">
        <v>3.78</v>
      </c>
      <c r="J282" s="133"/>
      <c r="K282" s="130">
        <f t="shared" ref="K282:K345" si="13">F282*J282</f>
        <v>0</v>
      </c>
      <c r="L282">
        <f t="shared" ref="L282:L345" si="14">I282*J282</f>
        <v>0</v>
      </c>
      <c r="M282" s="114"/>
      <c r="N282" s="114"/>
      <c r="O282" s="103"/>
      <c r="P282" s="104"/>
    </row>
    <row r="283" spans="1:20" ht="13.35" customHeight="1">
      <c r="A283" s="31" t="s">
        <v>500</v>
      </c>
      <c r="B283" s="32" t="s">
        <v>501</v>
      </c>
      <c r="C283" s="32" t="s">
        <v>16</v>
      </c>
      <c r="D283" s="33" t="s">
        <v>502</v>
      </c>
      <c r="E283" s="34">
        <v>598</v>
      </c>
      <c r="F283" s="117">
        <f t="shared" si="12"/>
        <v>598</v>
      </c>
      <c r="G283" s="134" t="s">
        <v>18</v>
      </c>
      <c r="H283" s="135">
        <v>1</v>
      </c>
      <c r="I283" s="134">
        <v>5.93</v>
      </c>
      <c r="J283" s="136"/>
      <c r="K283" s="130">
        <f t="shared" si="13"/>
        <v>0</v>
      </c>
      <c r="L283">
        <f t="shared" si="14"/>
        <v>0</v>
      </c>
      <c r="M283" s="114"/>
      <c r="N283" s="114"/>
      <c r="O283" s="103"/>
      <c r="P283" s="104"/>
    </row>
    <row r="284" spans="1:20" ht="13.35" customHeight="1">
      <c r="A284" s="35" t="s">
        <v>503</v>
      </c>
      <c r="B284" s="36" t="s">
        <v>501</v>
      </c>
      <c r="C284" s="36" t="s">
        <v>16</v>
      </c>
      <c r="D284" s="37" t="s">
        <v>504</v>
      </c>
      <c r="E284" s="166">
        <v>775</v>
      </c>
      <c r="F284" s="167">
        <f t="shared" si="12"/>
        <v>775</v>
      </c>
      <c r="G284" s="168" t="s">
        <v>18</v>
      </c>
      <c r="H284" s="132">
        <v>1</v>
      </c>
      <c r="I284" s="131">
        <v>7.77</v>
      </c>
      <c r="J284" s="133"/>
      <c r="K284" s="130">
        <f t="shared" si="13"/>
        <v>0</v>
      </c>
      <c r="L284">
        <f t="shared" si="14"/>
        <v>0</v>
      </c>
      <c r="M284" s="114"/>
      <c r="N284" s="114"/>
      <c r="O284" s="103"/>
      <c r="P284" s="104"/>
      <c r="T284" s="53"/>
    </row>
    <row r="285" spans="1:20" ht="13.35" customHeight="1">
      <c r="A285" s="31" t="s">
        <v>505</v>
      </c>
      <c r="B285" s="32" t="s">
        <v>506</v>
      </c>
      <c r="C285" s="32" t="s">
        <v>16</v>
      </c>
      <c r="D285" s="33" t="s">
        <v>507</v>
      </c>
      <c r="E285" s="34">
        <v>478</v>
      </c>
      <c r="F285" s="117">
        <f t="shared" si="12"/>
        <v>478</v>
      </c>
      <c r="G285" s="134" t="s">
        <v>18</v>
      </c>
      <c r="H285" s="135">
        <v>1</v>
      </c>
      <c r="I285" s="134">
        <v>4.03</v>
      </c>
      <c r="J285" s="136"/>
      <c r="K285" s="130">
        <f t="shared" si="13"/>
        <v>0</v>
      </c>
      <c r="L285">
        <f t="shared" si="14"/>
        <v>0</v>
      </c>
      <c r="M285" s="114"/>
      <c r="N285" s="114"/>
      <c r="O285" s="103"/>
      <c r="P285" s="104"/>
      <c r="T285" s="53"/>
    </row>
    <row r="286" spans="1:20" ht="13.35" customHeight="1">
      <c r="A286" s="35" t="s">
        <v>508</v>
      </c>
      <c r="B286" s="36" t="s">
        <v>506</v>
      </c>
      <c r="C286" s="36" t="s">
        <v>16</v>
      </c>
      <c r="D286" s="37" t="s">
        <v>509</v>
      </c>
      <c r="E286" s="166">
        <v>656</v>
      </c>
      <c r="F286" s="167">
        <f t="shared" si="12"/>
        <v>656</v>
      </c>
      <c r="G286" s="168" t="s">
        <v>18</v>
      </c>
      <c r="H286" s="132">
        <v>1</v>
      </c>
      <c r="I286" s="131">
        <v>5.98</v>
      </c>
      <c r="J286" s="133"/>
      <c r="K286" s="130">
        <f t="shared" si="13"/>
        <v>0</v>
      </c>
      <c r="L286">
        <f t="shared" si="14"/>
        <v>0</v>
      </c>
      <c r="M286" s="114"/>
      <c r="N286" s="114"/>
      <c r="O286" s="103"/>
      <c r="P286" s="104"/>
      <c r="T286" s="53"/>
    </row>
    <row r="287" spans="1:20" ht="13.35" customHeight="1">
      <c r="A287" s="31" t="s">
        <v>510</v>
      </c>
      <c r="B287" s="32" t="s">
        <v>506</v>
      </c>
      <c r="C287" s="32" t="s">
        <v>16</v>
      </c>
      <c r="D287" s="33" t="s">
        <v>511</v>
      </c>
      <c r="E287" s="34">
        <v>839</v>
      </c>
      <c r="F287" s="117">
        <f t="shared" si="12"/>
        <v>839</v>
      </c>
      <c r="G287" s="134" t="s">
        <v>18</v>
      </c>
      <c r="H287" s="135">
        <v>1</v>
      </c>
      <c r="I287" s="134">
        <v>7.86</v>
      </c>
      <c r="J287" s="136"/>
      <c r="K287" s="130">
        <f t="shared" si="13"/>
        <v>0</v>
      </c>
      <c r="L287">
        <f t="shared" si="14"/>
        <v>0</v>
      </c>
      <c r="M287" s="114"/>
      <c r="N287" s="114"/>
      <c r="O287" s="103"/>
      <c r="P287" s="104"/>
      <c r="T287" s="53"/>
    </row>
    <row r="288" spans="1:20" ht="13.35" customHeight="1">
      <c r="A288" s="35" t="s">
        <v>512</v>
      </c>
      <c r="B288" s="36" t="s">
        <v>513</v>
      </c>
      <c r="C288" s="36" t="s">
        <v>16</v>
      </c>
      <c r="D288" s="37" t="s">
        <v>514</v>
      </c>
      <c r="E288" s="166">
        <v>246</v>
      </c>
      <c r="F288" s="167">
        <f t="shared" si="12"/>
        <v>246</v>
      </c>
      <c r="G288" s="168" t="s">
        <v>18</v>
      </c>
      <c r="H288" s="132">
        <v>1</v>
      </c>
      <c r="I288" s="131">
        <v>2.06</v>
      </c>
      <c r="J288" s="133"/>
      <c r="K288" s="130">
        <f t="shared" si="13"/>
        <v>0</v>
      </c>
      <c r="L288">
        <f t="shared" si="14"/>
        <v>0</v>
      </c>
      <c r="M288" s="114"/>
      <c r="N288" s="114"/>
      <c r="O288" s="103"/>
      <c r="P288" s="104"/>
      <c r="T288" s="53"/>
    </row>
    <row r="289" spans="1:25" ht="13.35" customHeight="1">
      <c r="A289" s="31" t="s">
        <v>515</v>
      </c>
      <c r="B289" s="32" t="s">
        <v>513</v>
      </c>
      <c r="C289" s="32" t="s">
        <v>16</v>
      </c>
      <c r="D289" s="33" t="s">
        <v>516</v>
      </c>
      <c r="E289" s="34">
        <v>332</v>
      </c>
      <c r="F289" s="117">
        <f t="shared" si="12"/>
        <v>332</v>
      </c>
      <c r="G289" s="134" t="s">
        <v>18</v>
      </c>
      <c r="H289" s="135">
        <v>1</v>
      </c>
      <c r="I289" s="134">
        <v>2.97</v>
      </c>
      <c r="J289" s="136"/>
      <c r="K289" s="130">
        <f t="shared" si="13"/>
        <v>0</v>
      </c>
      <c r="L289">
        <f t="shared" si="14"/>
        <v>0</v>
      </c>
      <c r="M289" s="114"/>
      <c r="N289" s="114"/>
      <c r="O289" s="103"/>
      <c r="P289" s="104"/>
    </row>
    <row r="290" spans="1:25" ht="13.35" customHeight="1">
      <c r="A290" s="35" t="s">
        <v>517</v>
      </c>
      <c r="B290" s="36" t="s">
        <v>513</v>
      </c>
      <c r="C290" s="36" t="s">
        <v>16</v>
      </c>
      <c r="D290" s="37" t="s">
        <v>518</v>
      </c>
      <c r="E290" s="166">
        <v>418</v>
      </c>
      <c r="F290" s="167">
        <f t="shared" si="12"/>
        <v>418</v>
      </c>
      <c r="G290" s="168" t="s">
        <v>18</v>
      </c>
      <c r="H290" s="132">
        <v>1</v>
      </c>
      <c r="I290" s="131">
        <v>3.92</v>
      </c>
      <c r="J290" s="133"/>
      <c r="K290" s="130">
        <f t="shared" si="13"/>
        <v>0</v>
      </c>
      <c r="L290">
        <f t="shared" si="14"/>
        <v>0</v>
      </c>
      <c r="M290" s="114"/>
      <c r="N290" s="114"/>
      <c r="O290" s="103"/>
      <c r="P290" s="110"/>
    </row>
    <row r="291" spans="1:25" ht="13.35" customHeight="1">
      <c r="A291" s="31" t="s">
        <v>519</v>
      </c>
      <c r="B291" s="32" t="s">
        <v>520</v>
      </c>
      <c r="C291" s="32" t="s">
        <v>16</v>
      </c>
      <c r="D291" s="33" t="s">
        <v>521</v>
      </c>
      <c r="E291" s="34">
        <v>370</v>
      </c>
      <c r="F291" s="117">
        <f t="shared" si="12"/>
        <v>370</v>
      </c>
      <c r="G291" s="134" t="s">
        <v>18</v>
      </c>
      <c r="H291" s="135">
        <v>1</v>
      </c>
      <c r="I291" s="134">
        <v>2.54</v>
      </c>
      <c r="J291" s="136"/>
      <c r="K291" s="130">
        <f t="shared" si="13"/>
        <v>0</v>
      </c>
      <c r="L291">
        <f t="shared" si="14"/>
        <v>0</v>
      </c>
      <c r="M291" s="114"/>
      <c r="N291" s="114"/>
      <c r="O291" s="103"/>
      <c r="P291" s="104"/>
    </row>
    <row r="292" spans="1:25" ht="13.35" customHeight="1">
      <c r="A292" s="35" t="s">
        <v>522</v>
      </c>
      <c r="B292" s="36" t="s">
        <v>520</v>
      </c>
      <c r="C292" s="36" t="s">
        <v>16</v>
      </c>
      <c r="D292" s="37" t="s">
        <v>523</v>
      </c>
      <c r="E292" s="166">
        <v>527</v>
      </c>
      <c r="F292" s="167">
        <f t="shared" si="12"/>
        <v>527</v>
      </c>
      <c r="G292" s="168" t="s">
        <v>18</v>
      </c>
      <c r="H292" s="132">
        <v>1</v>
      </c>
      <c r="I292" s="131">
        <v>3.81</v>
      </c>
      <c r="J292" s="133"/>
      <c r="K292" s="130">
        <f t="shared" si="13"/>
        <v>0</v>
      </c>
      <c r="L292">
        <f t="shared" si="14"/>
        <v>0</v>
      </c>
      <c r="M292" s="114"/>
      <c r="N292" s="114"/>
      <c r="O292" s="103"/>
      <c r="P292" s="104"/>
    </row>
    <row r="293" spans="1:25" ht="13.35" customHeight="1">
      <c r="A293" s="31" t="s">
        <v>524</v>
      </c>
      <c r="B293" s="32" t="s">
        <v>520</v>
      </c>
      <c r="C293" s="32" t="s">
        <v>16</v>
      </c>
      <c r="D293" s="33" t="s">
        <v>525</v>
      </c>
      <c r="E293" s="34">
        <v>686</v>
      </c>
      <c r="F293" s="117">
        <f t="shared" si="12"/>
        <v>686</v>
      </c>
      <c r="G293" s="134" t="s">
        <v>18</v>
      </c>
      <c r="H293" s="135">
        <v>1</v>
      </c>
      <c r="I293" s="134">
        <v>5.08</v>
      </c>
      <c r="J293" s="136"/>
      <c r="K293" s="130">
        <f t="shared" si="13"/>
        <v>0</v>
      </c>
      <c r="L293">
        <f t="shared" si="14"/>
        <v>0</v>
      </c>
      <c r="M293" s="114"/>
      <c r="N293" s="114"/>
      <c r="O293" s="105"/>
      <c r="P293" s="111"/>
      <c r="T293" s="53"/>
    </row>
    <row r="294" spans="1:25" ht="13.35" customHeight="1">
      <c r="A294" s="35" t="s">
        <v>1436</v>
      </c>
      <c r="B294" s="36" t="s">
        <v>1446</v>
      </c>
      <c r="C294" s="36" t="s">
        <v>16</v>
      </c>
      <c r="D294" s="37" t="s">
        <v>1430</v>
      </c>
      <c r="E294" s="166">
        <v>285</v>
      </c>
      <c r="F294" s="167">
        <f t="shared" si="12"/>
        <v>285</v>
      </c>
      <c r="G294" s="168" t="s">
        <v>18</v>
      </c>
      <c r="H294" s="132">
        <v>1</v>
      </c>
      <c r="I294" s="131">
        <v>2.4500000000000002</v>
      </c>
      <c r="J294" s="133"/>
      <c r="K294" s="130">
        <f t="shared" si="13"/>
        <v>0</v>
      </c>
      <c r="L294">
        <f t="shared" si="14"/>
        <v>0</v>
      </c>
      <c r="M294" s="114"/>
      <c r="N294" s="114"/>
      <c r="O294" s="105"/>
      <c r="P294" s="111"/>
      <c r="T294" s="53"/>
    </row>
    <row r="295" spans="1:25" ht="13.35" customHeight="1">
      <c r="A295" s="31" t="s">
        <v>1437</v>
      </c>
      <c r="B295" s="32" t="s">
        <v>1446</v>
      </c>
      <c r="C295" s="32" t="s">
        <v>16</v>
      </c>
      <c r="D295" s="33" t="s">
        <v>1431</v>
      </c>
      <c r="E295" s="34">
        <v>390</v>
      </c>
      <c r="F295" s="117">
        <f t="shared" si="12"/>
        <v>390</v>
      </c>
      <c r="G295" s="134" t="s">
        <v>18</v>
      </c>
      <c r="H295" s="135">
        <v>1</v>
      </c>
      <c r="I295" s="134">
        <v>3.75</v>
      </c>
      <c r="J295" s="136"/>
      <c r="K295" s="130">
        <f t="shared" si="13"/>
        <v>0</v>
      </c>
      <c r="L295">
        <f t="shared" si="14"/>
        <v>0</v>
      </c>
      <c r="M295" s="114"/>
      <c r="N295" s="114"/>
      <c r="O295" s="105"/>
      <c r="P295" s="111"/>
      <c r="T295" s="53"/>
    </row>
    <row r="296" spans="1:25" ht="13.35" customHeight="1">
      <c r="A296" s="35" t="s">
        <v>1438</v>
      </c>
      <c r="B296" s="36" t="s">
        <v>1447</v>
      </c>
      <c r="C296" s="36" t="s">
        <v>16</v>
      </c>
      <c r="D296" s="37" t="s">
        <v>1432</v>
      </c>
      <c r="E296" s="166">
        <v>53</v>
      </c>
      <c r="F296" s="167">
        <f t="shared" si="12"/>
        <v>53</v>
      </c>
      <c r="G296" s="168" t="s">
        <v>18</v>
      </c>
      <c r="H296" s="132">
        <v>1</v>
      </c>
      <c r="I296" s="131">
        <v>5.8999999999999997E-2</v>
      </c>
      <c r="J296" s="133"/>
      <c r="K296" s="130">
        <f t="shared" si="13"/>
        <v>0</v>
      </c>
      <c r="L296">
        <f t="shared" si="14"/>
        <v>0</v>
      </c>
      <c r="M296" s="114"/>
      <c r="N296" s="114"/>
      <c r="O296" s="105"/>
      <c r="P296" s="111"/>
      <c r="T296" s="53"/>
    </row>
    <row r="297" spans="1:25" ht="13.35" customHeight="1">
      <c r="A297" s="31" t="s">
        <v>1439</v>
      </c>
      <c r="B297" s="32" t="s">
        <v>1448</v>
      </c>
      <c r="C297" s="32" t="s">
        <v>16</v>
      </c>
      <c r="D297" s="33" t="s">
        <v>1433</v>
      </c>
      <c r="E297" s="34">
        <v>410</v>
      </c>
      <c r="F297" s="117">
        <f t="shared" si="12"/>
        <v>410</v>
      </c>
      <c r="G297" s="134" t="s">
        <v>18</v>
      </c>
      <c r="H297" s="135">
        <v>1</v>
      </c>
      <c r="I297" s="134">
        <v>3.7</v>
      </c>
      <c r="J297" s="136"/>
      <c r="K297" s="130">
        <f t="shared" si="13"/>
        <v>0</v>
      </c>
      <c r="L297">
        <f t="shared" si="14"/>
        <v>0</v>
      </c>
      <c r="M297" s="114"/>
      <c r="N297" s="114"/>
      <c r="O297" s="105"/>
      <c r="P297" s="106"/>
      <c r="T297" s="53"/>
    </row>
    <row r="298" spans="1:25" ht="13.35" customHeight="1">
      <c r="A298" s="35" t="s">
        <v>1440</v>
      </c>
      <c r="B298" s="36" t="s">
        <v>1449</v>
      </c>
      <c r="C298" s="36" t="s">
        <v>16</v>
      </c>
      <c r="D298" s="37" t="s">
        <v>1434</v>
      </c>
      <c r="E298" s="166">
        <v>580</v>
      </c>
      <c r="F298" s="167">
        <f t="shared" si="12"/>
        <v>580</v>
      </c>
      <c r="G298" s="168" t="s">
        <v>18</v>
      </c>
      <c r="H298" s="132">
        <v>1</v>
      </c>
      <c r="I298" s="131">
        <v>5.65</v>
      </c>
      <c r="J298" s="133"/>
      <c r="K298" s="130">
        <f t="shared" si="13"/>
        <v>0</v>
      </c>
      <c r="L298">
        <f t="shared" si="14"/>
        <v>0</v>
      </c>
      <c r="M298" s="114"/>
      <c r="N298" s="114"/>
      <c r="O298" s="105"/>
      <c r="P298" s="111"/>
      <c r="T298" s="53"/>
    </row>
    <row r="299" spans="1:25" ht="13.35" customHeight="1">
      <c r="A299" s="31" t="s">
        <v>1441</v>
      </c>
      <c r="B299" s="32" t="s">
        <v>1450</v>
      </c>
      <c r="C299" s="32" t="s">
        <v>16</v>
      </c>
      <c r="D299" s="33" t="s">
        <v>1435</v>
      </c>
      <c r="E299" s="34">
        <v>66</v>
      </c>
      <c r="F299" s="117">
        <f t="shared" si="12"/>
        <v>66</v>
      </c>
      <c r="G299" s="134" t="s">
        <v>18</v>
      </c>
      <c r="H299" s="135">
        <v>1</v>
      </c>
      <c r="I299" s="134">
        <v>9.6000000000000002E-2</v>
      </c>
      <c r="J299" s="136"/>
      <c r="K299" s="130">
        <f t="shared" si="13"/>
        <v>0</v>
      </c>
      <c r="L299">
        <f t="shared" si="14"/>
        <v>0</v>
      </c>
      <c r="M299" s="114"/>
      <c r="N299" s="114"/>
      <c r="O299" s="105"/>
      <c r="P299" s="111"/>
      <c r="T299" s="53"/>
    </row>
    <row r="300" spans="1:25" ht="13.35" customHeight="1">
      <c r="A300" s="35" t="s">
        <v>526</v>
      </c>
      <c r="B300" s="36" t="s">
        <v>527</v>
      </c>
      <c r="C300" s="36" t="s">
        <v>16</v>
      </c>
      <c r="D300" s="37" t="s">
        <v>528</v>
      </c>
      <c r="E300" s="166">
        <v>1680</v>
      </c>
      <c r="F300" s="167">
        <f t="shared" si="12"/>
        <v>1680</v>
      </c>
      <c r="G300" s="168" t="s">
        <v>18</v>
      </c>
      <c r="H300" s="132">
        <v>1</v>
      </c>
      <c r="I300" s="131">
        <v>14.5</v>
      </c>
      <c r="J300" s="133"/>
      <c r="K300" s="130">
        <f t="shared" si="13"/>
        <v>0</v>
      </c>
      <c r="L300">
        <f t="shared" si="14"/>
        <v>0</v>
      </c>
      <c r="M300" s="114"/>
      <c r="N300" s="114"/>
      <c r="O300" s="105"/>
      <c r="P300" s="111"/>
      <c r="T300" s="53"/>
    </row>
    <row r="301" spans="1:25" ht="13.35" customHeight="1">
      <c r="A301" s="31" t="s">
        <v>529</v>
      </c>
      <c r="B301" s="32" t="s">
        <v>527</v>
      </c>
      <c r="C301" s="32" t="s">
        <v>16</v>
      </c>
      <c r="D301" s="33" t="s">
        <v>530</v>
      </c>
      <c r="E301" s="34">
        <v>955</v>
      </c>
      <c r="F301" s="117">
        <f t="shared" si="12"/>
        <v>955</v>
      </c>
      <c r="G301" s="134" t="s">
        <v>18</v>
      </c>
      <c r="H301" s="135">
        <v>1</v>
      </c>
      <c r="I301" s="134">
        <v>8.27</v>
      </c>
      <c r="J301" s="136"/>
      <c r="K301" s="130">
        <f t="shared" si="13"/>
        <v>0</v>
      </c>
      <c r="L301">
        <f t="shared" si="14"/>
        <v>0</v>
      </c>
      <c r="M301" s="114"/>
      <c r="N301" s="114"/>
      <c r="O301" s="105"/>
      <c r="P301" s="111"/>
      <c r="T301" s="53"/>
    </row>
    <row r="302" spans="1:25" ht="13.35" customHeight="1">
      <c r="A302" s="35" t="s">
        <v>531</v>
      </c>
      <c r="B302" s="36" t="s">
        <v>527</v>
      </c>
      <c r="C302" s="36" t="s">
        <v>16</v>
      </c>
      <c r="D302" s="37" t="s">
        <v>532</v>
      </c>
      <c r="E302" s="166">
        <v>955</v>
      </c>
      <c r="F302" s="167">
        <f t="shared" si="12"/>
        <v>955</v>
      </c>
      <c r="G302" s="168" t="s">
        <v>18</v>
      </c>
      <c r="H302" s="132">
        <v>1</v>
      </c>
      <c r="I302" s="131">
        <v>8.27</v>
      </c>
      <c r="J302" s="133"/>
      <c r="K302" s="130">
        <f t="shared" si="13"/>
        <v>0</v>
      </c>
      <c r="L302">
        <f t="shared" si="14"/>
        <v>0</v>
      </c>
      <c r="M302" s="114"/>
      <c r="N302" s="114"/>
      <c r="O302" s="105"/>
      <c r="P302" s="111"/>
      <c r="T302" s="53"/>
    </row>
    <row r="303" spans="1:25" ht="13.35" customHeight="1">
      <c r="A303" s="31" t="s">
        <v>1513</v>
      </c>
      <c r="B303" s="32" t="s">
        <v>1514</v>
      </c>
      <c r="C303" s="32" t="s">
        <v>1515</v>
      </c>
      <c r="D303" s="33" t="s">
        <v>1516</v>
      </c>
      <c r="E303" s="34">
        <v>5100</v>
      </c>
      <c r="F303" s="117">
        <f t="shared" si="12"/>
        <v>5100</v>
      </c>
      <c r="G303" s="134" t="s">
        <v>18</v>
      </c>
      <c r="H303" s="135">
        <v>1</v>
      </c>
      <c r="I303" s="134">
        <v>1.53</v>
      </c>
      <c r="J303" s="136"/>
      <c r="K303" s="130">
        <f t="shared" si="13"/>
        <v>0</v>
      </c>
      <c r="L303">
        <f t="shared" si="14"/>
        <v>0</v>
      </c>
      <c r="M303" s="114"/>
      <c r="N303" s="114"/>
      <c r="O303" s="105"/>
      <c r="P303" s="111"/>
      <c r="T303" s="53"/>
      <c r="U303" s="54"/>
      <c r="V303" s="54"/>
      <c r="W303" s="54"/>
      <c r="X303" s="54"/>
      <c r="Y303" s="54"/>
    </row>
    <row r="304" spans="1:25" ht="13.35" customHeight="1">
      <c r="A304" s="35" t="s">
        <v>1517</v>
      </c>
      <c r="B304" s="36" t="s">
        <v>1514</v>
      </c>
      <c r="C304" s="36" t="s">
        <v>1515</v>
      </c>
      <c r="D304" s="37" t="s">
        <v>1518</v>
      </c>
      <c r="E304" s="166">
        <v>5750</v>
      </c>
      <c r="F304" s="167">
        <f t="shared" si="12"/>
        <v>5750</v>
      </c>
      <c r="G304" s="168" t="s">
        <v>18</v>
      </c>
      <c r="H304" s="132">
        <v>1</v>
      </c>
      <c r="I304" s="131">
        <v>1.5</v>
      </c>
      <c r="J304" s="133"/>
      <c r="K304" s="130">
        <f t="shared" si="13"/>
        <v>0</v>
      </c>
      <c r="L304">
        <f t="shared" si="14"/>
        <v>0</v>
      </c>
      <c r="M304" s="114"/>
      <c r="N304" s="114"/>
      <c r="O304" s="105"/>
      <c r="P304" s="111"/>
      <c r="T304" s="53"/>
      <c r="U304" s="54"/>
      <c r="V304" s="54"/>
      <c r="W304" s="54"/>
      <c r="X304" s="54"/>
      <c r="Y304" s="54"/>
    </row>
    <row r="305" spans="1:20" ht="13.35" customHeight="1">
      <c r="A305" s="31" t="s">
        <v>1519</v>
      </c>
      <c r="B305" s="32" t="s">
        <v>1520</v>
      </c>
      <c r="C305" s="32" t="s">
        <v>1515</v>
      </c>
      <c r="D305" s="33" t="s">
        <v>1521</v>
      </c>
      <c r="E305" s="34">
        <v>9250</v>
      </c>
      <c r="F305" s="117">
        <f t="shared" si="12"/>
        <v>9250</v>
      </c>
      <c r="G305" s="134" t="s">
        <v>18</v>
      </c>
      <c r="H305" s="135">
        <v>1</v>
      </c>
      <c r="I305" s="134">
        <v>2.484</v>
      </c>
      <c r="J305" s="136"/>
      <c r="K305" s="130">
        <f t="shared" si="13"/>
        <v>0</v>
      </c>
      <c r="L305">
        <f t="shared" si="14"/>
        <v>0</v>
      </c>
      <c r="M305" s="114"/>
      <c r="N305" s="114"/>
      <c r="O305" s="105"/>
      <c r="P305" s="111"/>
    </row>
    <row r="306" spans="1:20" ht="13.35" customHeight="1">
      <c r="A306" s="35" t="s">
        <v>1522</v>
      </c>
      <c r="B306" s="36" t="s">
        <v>1523</v>
      </c>
      <c r="C306" s="36" t="s">
        <v>1515</v>
      </c>
      <c r="D306" s="37" t="s">
        <v>1524</v>
      </c>
      <c r="E306" s="166">
        <v>1800</v>
      </c>
      <c r="F306" s="167">
        <f t="shared" si="12"/>
        <v>1800</v>
      </c>
      <c r="G306" s="168" t="s">
        <v>18</v>
      </c>
      <c r="H306" s="132">
        <v>1</v>
      </c>
      <c r="I306" s="131">
        <v>0.81399999999999995</v>
      </c>
      <c r="J306" s="133"/>
      <c r="K306" s="130">
        <f t="shared" si="13"/>
        <v>0</v>
      </c>
      <c r="L306">
        <f t="shared" si="14"/>
        <v>0</v>
      </c>
      <c r="M306" s="114"/>
      <c r="N306" s="114"/>
      <c r="O306" s="105"/>
      <c r="P306" s="111"/>
    </row>
    <row r="307" spans="1:20" ht="13.35" customHeight="1">
      <c r="A307" s="31" t="s">
        <v>1525</v>
      </c>
      <c r="B307" s="32" t="s">
        <v>1523</v>
      </c>
      <c r="C307" s="32" t="s">
        <v>1515</v>
      </c>
      <c r="D307" s="33" t="s">
        <v>1526</v>
      </c>
      <c r="E307" s="34">
        <v>1850</v>
      </c>
      <c r="F307" s="117">
        <f t="shared" si="12"/>
        <v>1850</v>
      </c>
      <c r="G307" s="134" t="s">
        <v>18</v>
      </c>
      <c r="H307" s="135">
        <v>1</v>
      </c>
      <c r="I307" s="134">
        <v>1.0580000000000001</v>
      </c>
      <c r="J307" s="136"/>
      <c r="K307" s="130">
        <f t="shared" si="13"/>
        <v>0</v>
      </c>
      <c r="L307">
        <f t="shared" si="14"/>
        <v>0</v>
      </c>
      <c r="M307" s="114"/>
      <c r="N307" s="114"/>
      <c r="O307" s="105"/>
      <c r="P307" s="111"/>
      <c r="T307" s="54"/>
    </row>
    <row r="308" spans="1:20" ht="13.35" customHeight="1">
      <c r="A308" s="35" t="s">
        <v>533</v>
      </c>
      <c r="B308" s="36" t="s">
        <v>1783</v>
      </c>
      <c r="C308" s="36" t="s">
        <v>16</v>
      </c>
      <c r="D308" s="37" t="s">
        <v>534</v>
      </c>
      <c r="E308" s="166">
        <v>43</v>
      </c>
      <c r="F308" s="167">
        <f>E308</f>
        <v>43</v>
      </c>
      <c r="G308" s="168" t="s">
        <v>535</v>
      </c>
      <c r="H308" s="207" t="s">
        <v>1061</v>
      </c>
      <c r="I308" s="131">
        <v>1</v>
      </c>
      <c r="J308" s="133"/>
      <c r="K308" s="130">
        <f t="shared" si="13"/>
        <v>0</v>
      </c>
      <c r="L308">
        <f t="shared" si="14"/>
        <v>0</v>
      </c>
      <c r="M308" s="114"/>
      <c r="N308" s="114"/>
      <c r="O308" s="105"/>
      <c r="P308" s="111"/>
      <c r="T308" s="54"/>
    </row>
    <row r="309" spans="1:20" ht="13.35" customHeight="1">
      <c r="A309" s="31" t="s">
        <v>536</v>
      </c>
      <c r="B309" s="32" t="s">
        <v>1784</v>
      </c>
      <c r="C309" s="32" t="s">
        <v>16</v>
      </c>
      <c r="D309" s="33" t="s">
        <v>537</v>
      </c>
      <c r="E309" s="34">
        <v>43</v>
      </c>
      <c r="F309" s="117">
        <f>E309</f>
        <v>43</v>
      </c>
      <c r="G309" s="134" t="s">
        <v>535</v>
      </c>
      <c r="H309" s="208" t="s">
        <v>1061</v>
      </c>
      <c r="I309" s="134">
        <v>1</v>
      </c>
      <c r="J309" s="136"/>
      <c r="K309" s="130">
        <f t="shared" si="13"/>
        <v>0</v>
      </c>
      <c r="L309">
        <f t="shared" si="14"/>
        <v>0</v>
      </c>
      <c r="M309" s="114"/>
      <c r="N309" s="114"/>
      <c r="O309" s="105"/>
      <c r="P309" s="111"/>
      <c r="T309" s="54"/>
    </row>
    <row r="310" spans="1:20" ht="13.35" customHeight="1">
      <c r="A310" s="35" t="s">
        <v>538</v>
      </c>
      <c r="B310" s="36" t="s">
        <v>1785</v>
      </c>
      <c r="C310" s="36" t="s">
        <v>539</v>
      </c>
      <c r="D310" s="37" t="s">
        <v>540</v>
      </c>
      <c r="E310" s="166">
        <v>128</v>
      </c>
      <c r="F310" s="167">
        <f t="shared" ref="F310:F315" si="15">ROUND(E310*$K$5,2)</f>
        <v>128</v>
      </c>
      <c r="G310" s="168" t="s">
        <v>535</v>
      </c>
      <c r="H310" s="207" t="s">
        <v>1753</v>
      </c>
      <c r="I310" s="131">
        <v>1</v>
      </c>
      <c r="J310" s="133"/>
      <c r="K310" s="130">
        <f t="shared" si="13"/>
        <v>0</v>
      </c>
      <c r="L310">
        <f t="shared" si="14"/>
        <v>0</v>
      </c>
      <c r="M310" s="114"/>
      <c r="N310" s="114"/>
      <c r="O310" s="105"/>
      <c r="P310" s="111"/>
      <c r="T310" s="54"/>
    </row>
    <row r="311" spans="1:20" ht="13.35" customHeight="1">
      <c r="A311" s="31" t="s">
        <v>541</v>
      </c>
      <c r="B311" s="32" t="s">
        <v>1786</v>
      </c>
      <c r="C311" s="32" t="s">
        <v>16</v>
      </c>
      <c r="D311" s="33" t="s">
        <v>542</v>
      </c>
      <c r="E311" s="34">
        <v>181</v>
      </c>
      <c r="F311" s="117">
        <f t="shared" si="15"/>
        <v>181</v>
      </c>
      <c r="G311" s="134" t="s">
        <v>535</v>
      </c>
      <c r="H311" s="208" t="s">
        <v>543</v>
      </c>
      <c r="I311" s="134">
        <v>1</v>
      </c>
      <c r="J311" s="136"/>
      <c r="K311" s="130">
        <f t="shared" si="13"/>
        <v>0</v>
      </c>
      <c r="L311">
        <f t="shared" si="14"/>
        <v>0</v>
      </c>
      <c r="M311" s="114"/>
      <c r="N311" s="114"/>
      <c r="O311" s="105"/>
      <c r="P311" s="106"/>
      <c r="T311" s="54"/>
    </row>
    <row r="312" spans="1:20" ht="13.35" customHeight="1">
      <c r="A312" s="35" t="s">
        <v>544</v>
      </c>
      <c r="B312" s="36" t="s">
        <v>1787</v>
      </c>
      <c r="C312" s="36" t="s">
        <v>16</v>
      </c>
      <c r="D312" s="37" t="s">
        <v>545</v>
      </c>
      <c r="E312" s="166">
        <v>180</v>
      </c>
      <c r="F312" s="167">
        <f t="shared" si="15"/>
        <v>180</v>
      </c>
      <c r="G312" s="168" t="s">
        <v>535</v>
      </c>
      <c r="H312" s="207" t="s">
        <v>543</v>
      </c>
      <c r="I312" s="131">
        <v>1</v>
      </c>
      <c r="J312" s="133"/>
      <c r="K312" s="130">
        <f t="shared" si="13"/>
        <v>0</v>
      </c>
      <c r="L312">
        <f t="shared" si="14"/>
        <v>0</v>
      </c>
      <c r="M312" s="114"/>
      <c r="N312" s="114"/>
      <c r="O312" s="105"/>
      <c r="P312" s="111"/>
      <c r="T312" s="54"/>
    </row>
    <row r="313" spans="1:20" ht="13.35" customHeight="1">
      <c r="A313" s="31" t="s">
        <v>546</v>
      </c>
      <c r="B313" s="32" t="s">
        <v>1788</v>
      </c>
      <c r="C313" s="32" t="s">
        <v>16</v>
      </c>
      <c r="D313" s="33" t="s">
        <v>547</v>
      </c>
      <c r="E313" s="34">
        <v>171</v>
      </c>
      <c r="F313" s="117">
        <f t="shared" si="15"/>
        <v>171</v>
      </c>
      <c r="G313" s="134" t="s">
        <v>535</v>
      </c>
      <c r="H313" s="208" t="s">
        <v>548</v>
      </c>
      <c r="I313" s="134">
        <v>1</v>
      </c>
      <c r="J313" s="136"/>
      <c r="K313" s="130">
        <f t="shared" si="13"/>
        <v>0</v>
      </c>
      <c r="L313">
        <f t="shared" si="14"/>
        <v>0</v>
      </c>
      <c r="M313" s="114"/>
      <c r="N313" s="114"/>
      <c r="O313" s="105"/>
      <c r="P313" s="111"/>
      <c r="T313" s="54"/>
    </row>
    <row r="314" spans="1:20" ht="13.35" customHeight="1">
      <c r="A314" s="35" t="s">
        <v>549</v>
      </c>
      <c r="B314" s="36" t="s">
        <v>1789</v>
      </c>
      <c r="C314" s="36" t="s">
        <v>16</v>
      </c>
      <c r="D314" s="37" t="s">
        <v>550</v>
      </c>
      <c r="E314" s="166">
        <v>188</v>
      </c>
      <c r="F314" s="167">
        <f t="shared" si="15"/>
        <v>188</v>
      </c>
      <c r="G314" s="168" t="s">
        <v>535</v>
      </c>
      <c r="H314" s="207" t="s">
        <v>543</v>
      </c>
      <c r="I314" s="131">
        <v>1</v>
      </c>
      <c r="J314" s="133"/>
      <c r="K314" s="130">
        <f t="shared" si="13"/>
        <v>0</v>
      </c>
      <c r="L314">
        <f t="shared" si="14"/>
        <v>0</v>
      </c>
      <c r="M314" s="114"/>
      <c r="N314" s="114"/>
      <c r="O314" s="105"/>
      <c r="P314" s="111"/>
      <c r="T314" s="30"/>
    </row>
    <row r="315" spans="1:20" ht="13.35" customHeight="1">
      <c r="A315" s="31" t="s">
        <v>551</v>
      </c>
      <c r="B315" s="32" t="s">
        <v>552</v>
      </c>
      <c r="C315" s="32" t="s">
        <v>16</v>
      </c>
      <c r="D315" s="33" t="s">
        <v>553</v>
      </c>
      <c r="E315" s="34">
        <v>69</v>
      </c>
      <c r="F315" s="117">
        <f t="shared" si="15"/>
        <v>69</v>
      </c>
      <c r="G315" s="134" t="s">
        <v>535</v>
      </c>
      <c r="H315" s="208" t="s">
        <v>1755</v>
      </c>
      <c r="I315" s="134">
        <v>1</v>
      </c>
      <c r="J315" s="136"/>
      <c r="K315" s="130">
        <f t="shared" si="13"/>
        <v>0</v>
      </c>
      <c r="L315">
        <f t="shared" si="14"/>
        <v>0</v>
      </c>
      <c r="M315" s="114"/>
      <c r="N315" s="114"/>
      <c r="O315" s="105"/>
      <c r="P315" s="111"/>
    </row>
    <row r="316" spans="1:20" ht="13.35" customHeight="1">
      <c r="A316" s="35" t="s">
        <v>554</v>
      </c>
      <c r="B316" s="36" t="s">
        <v>555</v>
      </c>
      <c r="C316" s="36" t="s">
        <v>16</v>
      </c>
      <c r="D316" s="37" t="s">
        <v>556</v>
      </c>
      <c r="E316" s="166">
        <v>43</v>
      </c>
      <c r="F316" s="167">
        <f>E316</f>
        <v>43</v>
      </c>
      <c r="G316" s="168" t="s">
        <v>535</v>
      </c>
      <c r="H316" s="207" t="s">
        <v>789</v>
      </c>
      <c r="I316" s="131">
        <v>1</v>
      </c>
      <c r="J316" s="133"/>
      <c r="K316" s="130">
        <f t="shared" si="13"/>
        <v>0</v>
      </c>
      <c r="L316">
        <f t="shared" si="14"/>
        <v>0</v>
      </c>
      <c r="M316" s="114"/>
      <c r="N316" s="114"/>
      <c r="O316" s="105"/>
      <c r="P316" s="111"/>
    </row>
    <row r="317" spans="1:20" ht="13.35" customHeight="1">
      <c r="A317" s="31" t="s">
        <v>557</v>
      </c>
      <c r="B317" s="32" t="s">
        <v>558</v>
      </c>
      <c r="C317" s="32" t="s">
        <v>16</v>
      </c>
      <c r="D317" s="33" t="s">
        <v>559</v>
      </c>
      <c r="E317" s="34">
        <v>58</v>
      </c>
      <c r="F317" s="117">
        <f t="shared" ref="F317:F380" si="16">ROUND(E317*$K$5,2)</f>
        <v>58</v>
      </c>
      <c r="G317" s="134" t="s">
        <v>18</v>
      </c>
      <c r="H317" s="135">
        <v>1</v>
      </c>
      <c r="I317" s="134">
        <v>0.43</v>
      </c>
      <c r="J317" s="136"/>
      <c r="K317" s="130">
        <f t="shared" si="13"/>
        <v>0</v>
      </c>
      <c r="L317">
        <f t="shared" si="14"/>
        <v>0</v>
      </c>
      <c r="M317" s="114"/>
      <c r="N317" s="114"/>
      <c r="O317" s="105"/>
      <c r="P317" s="111"/>
    </row>
    <row r="318" spans="1:20" ht="13.35" customHeight="1">
      <c r="A318" s="35" t="s">
        <v>560</v>
      </c>
      <c r="B318" s="36" t="s">
        <v>558</v>
      </c>
      <c r="C318" s="36" t="s">
        <v>16</v>
      </c>
      <c r="D318" s="37" t="s">
        <v>561</v>
      </c>
      <c r="E318" s="166">
        <v>20</v>
      </c>
      <c r="F318" s="167">
        <f t="shared" si="16"/>
        <v>20</v>
      </c>
      <c r="G318" s="168" t="s">
        <v>18</v>
      </c>
      <c r="H318" s="132">
        <v>1</v>
      </c>
      <c r="I318" s="131">
        <v>0.09</v>
      </c>
      <c r="J318" s="133"/>
      <c r="K318" s="130">
        <f t="shared" si="13"/>
        <v>0</v>
      </c>
      <c r="L318">
        <f t="shared" si="14"/>
        <v>0</v>
      </c>
      <c r="M318" s="114"/>
      <c r="N318" s="114"/>
      <c r="O318" s="105"/>
      <c r="P318" s="111"/>
    </row>
    <row r="319" spans="1:20" ht="13.35" customHeight="1">
      <c r="A319" s="31" t="s">
        <v>562</v>
      </c>
      <c r="B319" s="32" t="s">
        <v>563</v>
      </c>
      <c r="C319" s="32" t="s">
        <v>16</v>
      </c>
      <c r="D319" s="33" t="s">
        <v>564</v>
      </c>
      <c r="E319" s="34">
        <v>32</v>
      </c>
      <c r="F319" s="117">
        <f t="shared" si="16"/>
        <v>32</v>
      </c>
      <c r="G319" s="134" t="s">
        <v>18</v>
      </c>
      <c r="H319" s="135">
        <v>1</v>
      </c>
      <c r="I319" s="134">
        <v>0.12</v>
      </c>
      <c r="J319" s="136"/>
      <c r="K319" s="130">
        <f t="shared" si="13"/>
        <v>0</v>
      </c>
      <c r="L319">
        <f t="shared" si="14"/>
        <v>0</v>
      </c>
      <c r="M319" s="114"/>
      <c r="N319" s="114"/>
      <c r="O319" s="105"/>
      <c r="P319" s="111"/>
    </row>
    <row r="320" spans="1:20" ht="13.35" customHeight="1">
      <c r="A320" s="55" t="s">
        <v>565</v>
      </c>
      <c r="B320" s="56" t="s">
        <v>15</v>
      </c>
      <c r="C320" s="56" t="s">
        <v>566</v>
      </c>
      <c r="D320" s="57" t="s">
        <v>567</v>
      </c>
      <c r="E320" s="162">
        <v>142.30000000000001</v>
      </c>
      <c r="F320" s="118">
        <f t="shared" si="16"/>
        <v>142.30000000000001</v>
      </c>
      <c r="G320" s="137" t="s">
        <v>18</v>
      </c>
      <c r="H320" s="138">
        <v>1</v>
      </c>
      <c r="I320" s="137">
        <v>0.14000000000000001</v>
      </c>
      <c r="J320" s="133"/>
      <c r="K320" s="130">
        <f t="shared" si="13"/>
        <v>0</v>
      </c>
      <c r="L320">
        <f t="shared" si="14"/>
        <v>0</v>
      </c>
      <c r="M320" s="114"/>
      <c r="N320" s="114"/>
      <c r="O320" s="105"/>
      <c r="P320" s="111"/>
    </row>
    <row r="321" spans="1:16" ht="13.35" customHeight="1">
      <c r="A321" s="58" t="s">
        <v>568</v>
      </c>
      <c r="B321" s="59" t="s">
        <v>20</v>
      </c>
      <c r="C321" s="59" t="s">
        <v>566</v>
      </c>
      <c r="D321" s="60" t="s">
        <v>569</v>
      </c>
      <c r="E321" s="61">
        <v>100.5</v>
      </c>
      <c r="F321" s="119">
        <f t="shared" si="16"/>
        <v>100.5</v>
      </c>
      <c r="G321" s="139" t="s">
        <v>18</v>
      </c>
      <c r="H321" s="140">
        <v>1</v>
      </c>
      <c r="I321" s="139">
        <v>0.11</v>
      </c>
      <c r="J321" s="136"/>
      <c r="K321" s="130">
        <f t="shared" si="13"/>
        <v>0</v>
      </c>
      <c r="L321">
        <f t="shared" si="14"/>
        <v>0</v>
      </c>
      <c r="M321" s="114"/>
      <c r="N321" s="114"/>
      <c r="O321" s="105"/>
      <c r="P321" s="111"/>
    </row>
    <row r="322" spans="1:16" ht="13.35" customHeight="1">
      <c r="A322" s="55" t="s">
        <v>570</v>
      </c>
      <c r="B322" s="56" t="s">
        <v>571</v>
      </c>
      <c r="C322" s="56" t="s">
        <v>566</v>
      </c>
      <c r="D322" s="161" t="s">
        <v>572</v>
      </c>
      <c r="E322" s="162">
        <v>102.9</v>
      </c>
      <c r="F322" s="163">
        <f t="shared" si="16"/>
        <v>102.9</v>
      </c>
      <c r="G322" s="164" t="s">
        <v>18</v>
      </c>
      <c r="H322" s="138">
        <v>1</v>
      </c>
      <c r="I322" s="137">
        <v>0.11</v>
      </c>
      <c r="J322" s="133"/>
      <c r="K322" s="130">
        <f t="shared" si="13"/>
        <v>0</v>
      </c>
      <c r="L322">
        <f t="shared" si="14"/>
        <v>0</v>
      </c>
      <c r="M322" s="114"/>
      <c r="N322" s="114"/>
      <c r="O322" s="105"/>
      <c r="P322" s="111"/>
    </row>
    <row r="323" spans="1:16" ht="13.35" customHeight="1">
      <c r="A323" s="58" t="s">
        <v>573</v>
      </c>
      <c r="B323" s="59" t="s">
        <v>574</v>
      </c>
      <c r="C323" s="59" t="s">
        <v>566</v>
      </c>
      <c r="D323" s="60" t="s">
        <v>575</v>
      </c>
      <c r="E323" s="61">
        <v>73.8</v>
      </c>
      <c r="F323" s="119">
        <f t="shared" si="16"/>
        <v>73.8</v>
      </c>
      <c r="G323" s="139" t="s">
        <v>18</v>
      </c>
      <c r="H323" s="140">
        <v>1</v>
      </c>
      <c r="I323" s="139">
        <v>0.9</v>
      </c>
      <c r="J323" s="136"/>
      <c r="K323" s="130">
        <f t="shared" si="13"/>
        <v>0</v>
      </c>
      <c r="L323">
        <f t="shared" si="14"/>
        <v>0</v>
      </c>
      <c r="M323" s="114"/>
      <c r="N323" s="114"/>
      <c r="O323" s="105"/>
      <c r="P323" s="111"/>
    </row>
    <row r="324" spans="1:16" ht="13.35" customHeight="1">
      <c r="A324" s="55" t="s">
        <v>576</v>
      </c>
      <c r="B324" s="56" t="s">
        <v>577</v>
      </c>
      <c r="C324" s="56" t="s">
        <v>566</v>
      </c>
      <c r="D324" s="161" t="s">
        <v>578</v>
      </c>
      <c r="E324" s="162">
        <v>117.2</v>
      </c>
      <c r="F324" s="163">
        <f t="shared" si="16"/>
        <v>117.2</v>
      </c>
      <c r="G324" s="164" t="s">
        <v>18</v>
      </c>
      <c r="H324" s="138">
        <v>1</v>
      </c>
      <c r="I324" s="137">
        <v>0.12</v>
      </c>
      <c r="J324" s="133"/>
      <c r="K324" s="130">
        <f t="shared" si="13"/>
        <v>0</v>
      </c>
      <c r="L324">
        <f t="shared" si="14"/>
        <v>0</v>
      </c>
      <c r="M324" s="114"/>
      <c r="N324" s="114"/>
      <c r="O324" s="105"/>
      <c r="P324" s="111"/>
    </row>
    <row r="325" spans="1:16" ht="13.35" customHeight="1">
      <c r="A325" s="58" t="s">
        <v>579</v>
      </c>
      <c r="B325" s="59" t="s">
        <v>580</v>
      </c>
      <c r="C325" s="59" t="s">
        <v>566</v>
      </c>
      <c r="D325" s="60" t="s">
        <v>581</v>
      </c>
      <c r="E325" s="61">
        <v>138.19999999999999</v>
      </c>
      <c r="F325" s="119">
        <f t="shared" si="16"/>
        <v>138.19999999999999</v>
      </c>
      <c r="G325" s="139" t="s">
        <v>18</v>
      </c>
      <c r="H325" s="140">
        <v>1</v>
      </c>
      <c r="I325" s="139">
        <v>0.16</v>
      </c>
      <c r="J325" s="136"/>
      <c r="K325" s="130">
        <f t="shared" si="13"/>
        <v>0</v>
      </c>
      <c r="L325">
        <f t="shared" si="14"/>
        <v>0</v>
      </c>
      <c r="M325" s="114"/>
      <c r="N325" s="114"/>
      <c r="O325" s="105"/>
      <c r="P325" s="111"/>
    </row>
    <row r="326" spans="1:16" ht="13.35" customHeight="1">
      <c r="A326" s="55" t="s">
        <v>582</v>
      </c>
      <c r="B326" s="56" t="s">
        <v>44</v>
      </c>
      <c r="C326" s="56" t="s">
        <v>566</v>
      </c>
      <c r="D326" s="161" t="s">
        <v>583</v>
      </c>
      <c r="E326" s="162">
        <v>190</v>
      </c>
      <c r="F326" s="163">
        <f t="shared" si="16"/>
        <v>190</v>
      </c>
      <c r="G326" s="164" t="s">
        <v>18</v>
      </c>
      <c r="H326" s="138">
        <v>1</v>
      </c>
      <c r="I326" s="137">
        <v>0.21</v>
      </c>
      <c r="J326" s="133"/>
      <c r="K326" s="130">
        <f t="shared" si="13"/>
        <v>0</v>
      </c>
      <c r="L326">
        <f t="shared" si="14"/>
        <v>0</v>
      </c>
      <c r="M326" s="114"/>
      <c r="N326" s="114"/>
      <c r="O326" s="105"/>
      <c r="P326" s="111"/>
    </row>
    <row r="327" spans="1:16" ht="13.35" customHeight="1">
      <c r="A327" s="58" t="s">
        <v>584</v>
      </c>
      <c r="B327" s="59" t="s">
        <v>44</v>
      </c>
      <c r="C327" s="59" t="s">
        <v>566</v>
      </c>
      <c r="D327" s="60" t="s">
        <v>585</v>
      </c>
      <c r="E327" s="61">
        <v>103</v>
      </c>
      <c r="F327" s="119">
        <f t="shared" si="16"/>
        <v>103</v>
      </c>
      <c r="G327" s="139" t="s">
        <v>18</v>
      </c>
      <c r="H327" s="140">
        <v>1</v>
      </c>
      <c r="I327" s="139">
        <v>0.14000000000000001</v>
      </c>
      <c r="J327" s="136"/>
      <c r="K327" s="130">
        <f t="shared" si="13"/>
        <v>0</v>
      </c>
      <c r="L327">
        <f t="shared" si="14"/>
        <v>0</v>
      </c>
      <c r="M327" s="114"/>
      <c r="N327" s="114"/>
      <c r="O327" s="105"/>
      <c r="P327" s="111"/>
    </row>
    <row r="328" spans="1:16" ht="13.35" customHeight="1">
      <c r="A328" s="55" t="s">
        <v>586</v>
      </c>
      <c r="B328" s="56" t="s">
        <v>587</v>
      </c>
      <c r="C328" s="56" t="s">
        <v>566</v>
      </c>
      <c r="D328" s="161" t="s">
        <v>588</v>
      </c>
      <c r="E328" s="162">
        <v>126.6</v>
      </c>
      <c r="F328" s="163">
        <f t="shared" si="16"/>
        <v>126.6</v>
      </c>
      <c r="G328" s="164" t="s">
        <v>18</v>
      </c>
      <c r="H328" s="138">
        <v>1</v>
      </c>
      <c r="I328" s="137">
        <v>0.13400000000000001</v>
      </c>
      <c r="J328" s="133"/>
      <c r="K328" s="130">
        <f t="shared" si="13"/>
        <v>0</v>
      </c>
      <c r="L328">
        <f t="shared" si="14"/>
        <v>0</v>
      </c>
      <c r="M328" s="114"/>
      <c r="N328" s="114"/>
      <c r="O328" s="105"/>
      <c r="P328" s="111"/>
    </row>
    <row r="329" spans="1:16" ht="13.35" customHeight="1">
      <c r="A329" s="58" t="s">
        <v>589</v>
      </c>
      <c r="B329" s="59" t="s">
        <v>587</v>
      </c>
      <c r="C329" s="59" t="s">
        <v>566</v>
      </c>
      <c r="D329" s="60" t="s">
        <v>590</v>
      </c>
      <c r="E329" s="61">
        <v>129</v>
      </c>
      <c r="F329" s="119">
        <f t="shared" si="16"/>
        <v>129</v>
      </c>
      <c r="G329" s="139" t="s">
        <v>18</v>
      </c>
      <c r="H329" s="140">
        <v>1</v>
      </c>
      <c r="I329" s="139">
        <v>0.16</v>
      </c>
      <c r="J329" s="136"/>
      <c r="K329" s="130">
        <f t="shared" si="13"/>
        <v>0</v>
      </c>
      <c r="L329">
        <f t="shared" si="14"/>
        <v>0</v>
      </c>
      <c r="M329" s="114"/>
      <c r="N329" s="114"/>
      <c r="O329" s="105"/>
      <c r="P329" s="111"/>
    </row>
    <row r="330" spans="1:16" ht="13.35" customHeight="1">
      <c r="A330" s="55" t="s">
        <v>591</v>
      </c>
      <c r="B330" s="56" t="s">
        <v>592</v>
      </c>
      <c r="C330" s="56" t="s">
        <v>566</v>
      </c>
      <c r="D330" s="161" t="s">
        <v>593</v>
      </c>
      <c r="E330" s="162">
        <v>218</v>
      </c>
      <c r="F330" s="163">
        <f t="shared" si="16"/>
        <v>218</v>
      </c>
      <c r="G330" s="164" t="s">
        <v>18</v>
      </c>
      <c r="H330" s="138">
        <v>1</v>
      </c>
      <c r="I330" s="137">
        <v>0.24</v>
      </c>
      <c r="J330" s="133"/>
      <c r="K330" s="130">
        <f t="shared" si="13"/>
        <v>0</v>
      </c>
      <c r="L330">
        <f t="shared" si="14"/>
        <v>0</v>
      </c>
      <c r="M330" s="114"/>
      <c r="N330" s="114"/>
      <c r="O330" s="105"/>
      <c r="P330" s="111"/>
    </row>
    <row r="331" spans="1:16" ht="13.35" customHeight="1">
      <c r="A331" s="58" t="s">
        <v>594</v>
      </c>
      <c r="B331" s="59" t="s">
        <v>595</v>
      </c>
      <c r="C331" s="59" t="s">
        <v>566</v>
      </c>
      <c r="D331" s="60" t="s">
        <v>596</v>
      </c>
      <c r="E331" s="61">
        <v>339</v>
      </c>
      <c r="F331" s="119">
        <f t="shared" si="16"/>
        <v>339</v>
      </c>
      <c r="G331" s="139" t="s">
        <v>18</v>
      </c>
      <c r="H331" s="140">
        <v>1</v>
      </c>
      <c r="I331" s="139">
        <v>0.42</v>
      </c>
      <c r="J331" s="136"/>
      <c r="K331" s="130">
        <f t="shared" si="13"/>
        <v>0</v>
      </c>
      <c r="L331">
        <f t="shared" si="14"/>
        <v>0</v>
      </c>
      <c r="M331" s="114"/>
      <c r="N331" s="114"/>
      <c r="O331" s="105"/>
      <c r="P331" s="111"/>
    </row>
    <row r="332" spans="1:16" ht="13.35" customHeight="1">
      <c r="A332" s="55" t="s">
        <v>597</v>
      </c>
      <c r="B332" s="56" t="s">
        <v>79</v>
      </c>
      <c r="C332" s="56" t="s">
        <v>566</v>
      </c>
      <c r="D332" s="161" t="s">
        <v>598</v>
      </c>
      <c r="E332" s="162">
        <v>196</v>
      </c>
      <c r="F332" s="163">
        <f t="shared" si="16"/>
        <v>196</v>
      </c>
      <c r="G332" s="164" t="s">
        <v>18</v>
      </c>
      <c r="H332" s="138">
        <v>1</v>
      </c>
      <c r="I332" s="137">
        <v>0.24399999999999999</v>
      </c>
      <c r="J332" s="133"/>
      <c r="K332" s="130">
        <f t="shared" si="13"/>
        <v>0</v>
      </c>
      <c r="L332">
        <f t="shared" si="14"/>
        <v>0</v>
      </c>
      <c r="M332" s="114"/>
      <c r="N332" s="114"/>
      <c r="O332" s="105"/>
      <c r="P332" s="111"/>
    </row>
    <row r="333" spans="1:16" ht="13.35" customHeight="1">
      <c r="A333" s="58" t="s">
        <v>599</v>
      </c>
      <c r="B333" s="59" t="s">
        <v>100</v>
      </c>
      <c r="C333" s="59" t="s">
        <v>566</v>
      </c>
      <c r="D333" s="60" t="s">
        <v>600</v>
      </c>
      <c r="E333" s="61">
        <v>367</v>
      </c>
      <c r="F333" s="119">
        <f t="shared" si="16"/>
        <v>367</v>
      </c>
      <c r="G333" s="139" t="s">
        <v>18</v>
      </c>
      <c r="H333" s="140">
        <v>1</v>
      </c>
      <c r="I333" s="139">
        <v>0.45900000000000002</v>
      </c>
      <c r="J333" s="136"/>
      <c r="K333" s="130">
        <f t="shared" si="13"/>
        <v>0</v>
      </c>
      <c r="L333">
        <f t="shared" si="14"/>
        <v>0</v>
      </c>
      <c r="M333" s="114"/>
      <c r="N333" s="114"/>
      <c r="O333" s="105"/>
      <c r="P333" s="111"/>
    </row>
    <row r="334" spans="1:16" ht="13.35" customHeight="1">
      <c r="A334" s="55" t="s">
        <v>601</v>
      </c>
      <c r="B334" s="56" t="s">
        <v>602</v>
      </c>
      <c r="C334" s="56" t="s">
        <v>566</v>
      </c>
      <c r="D334" s="161" t="s">
        <v>603</v>
      </c>
      <c r="E334" s="162">
        <v>207</v>
      </c>
      <c r="F334" s="163">
        <f t="shared" si="16"/>
        <v>207</v>
      </c>
      <c r="G334" s="164" t="s">
        <v>18</v>
      </c>
      <c r="H334" s="138">
        <v>1</v>
      </c>
      <c r="I334" s="137">
        <v>0.28999999999999998</v>
      </c>
      <c r="J334" s="133"/>
      <c r="K334" s="130">
        <f t="shared" si="13"/>
        <v>0</v>
      </c>
      <c r="L334">
        <f t="shared" si="14"/>
        <v>0</v>
      </c>
      <c r="M334" s="114"/>
      <c r="N334" s="114"/>
      <c r="O334" s="105"/>
      <c r="P334" s="111"/>
    </row>
    <row r="335" spans="1:16" ht="13.35" customHeight="1">
      <c r="A335" s="58" t="s">
        <v>604</v>
      </c>
      <c r="B335" s="59" t="s">
        <v>605</v>
      </c>
      <c r="C335" s="59" t="s">
        <v>566</v>
      </c>
      <c r="D335" s="60" t="s">
        <v>606</v>
      </c>
      <c r="E335" s="61">
        <v>257</v>
      </c>
      <c r="F335" s="119">
        <f t="shared" si="16"/>
        <v>257</v>
      </c>
      <c r="G335" s="139" t="s">
        <v>18</v>
      </c>
      <c r="H335" s="140">
        <v>1</v>
      </c>
      <c r="I335" s="139">
        <v>0.308</v>
      </c>
      <c r="J335" s="136"/>
      <c r="K335" s="130">
        <f t="shared" si="13"/>
        <v>0</v>
      </c>
      <c r="L335">
        <f t="shared" si="14"/>
        <v>0</v>
      </c>
      <c r="M335" s="114"/>
      <c r="N335" s="114"/>
      <c r="O335" s="105"/>
      <c r="P335" s="111"/>
    </row>
    <row r="336" spans="1:16" ht="13.35" customHeight="1">
      <c r="A336" s="55" t="s">
        <v>607</v>
      </c>
      <c r="B336" s="56" t="s">
        <v>605</v>
      </c>
      <c r="C336" s="56" t="s">
        <v>566</v>
      </c>
      <c r="D336" s="161" t="s">
        <v>608</v>
      </c>
      <c r="E336" s="162">
        <v>130</v>
      </c>
      <c r="F336" s="163">
        <f t="shared" si="16"/>
        <v>130</v>
      </c>
      <c r="G336" s="164" t="s">
        <v>18</v>
      </c>
      <c r="H336" s="138">
        <v>1</v>
      </c>
      <c r="I336" s="137">
        <v>0.17</v>
      </c>
      <c r="J336" s="133"/>
      <c r="K336" s="130">
        <f t="shared" si="13"/>
        <v>0</v>
      </c>
      <c r="L336">
        <f t="shared" si="14"/>
        <v>0</v>
      </c>
      <c r="M336" s="114"/>
      <c r="N336" s="114"/>
      <c r="O336" s="105"/>
      <c r="P336" s="111"/>
    </row>
    <row r="337" spans="1:16" ht="13.35" customHeight="1">
      <c r="A337" s="58" t="s">
        <v>609</v>
      </c>
      <c r="B337" s="59" t="s">
        <v>605</v>
      </c>
      <c r="C337" s="59" t="s">
        <v>566</v>
      </c>
      <c r="D337" s="60" t="s">
        <v>610</v>
      </c>
      <c r="E337" s="61">
        <v>149.6</v>
      </c>
      <c r="F337" s="119">
        <f t="shared" si="16"/>
        <v>149.6</v>
      </c>
      <c r="G337" s="139" t="s">
        <v>18</v>
      </c>
      <c r="H337" s="140">
        <v>1</v>
      </c>
      <c r="I337" s="139">
        <v>0.16</v>
      </c>
      <c r="J337" s="136"/>
      <c r="K337" s="130">
        <f t="shared" si="13"/>
        <v>0</v>
      </c>
      <c r="L337">
        <f t="shared" si="14"/>
        <v>0</v>
      </c>
      <c r="M337" s="114"/>
      <c r="N337" s="114"/>
      <c r="O337" s="105"/>
      <c r="P337" s="111"/>
    </row>
    <row r="338" spans="1:16" ht="13.35" customHeight="1">
      <c r="A338" s="197" t="s">
        <v>611</v>
      </c>
      <c r="B338" s="198" t="s">
        <v>115</v>
      </c>
      <c r="C338" s="198" t="s">
        <v>566</v>
      </c>
      <c r="D338" s="161" t="s">
        <v>612</v>
      </c>
      <c r="E338" s="162">
        <v>245</v>
      </c>
      <c r="F338" s="163">
        <f t="shared" si="16"/>
        <v>245</v>
      </c>
      <c r="G338" s="164" t="s">
        <v>18</v>
      </c>
      <c r="H338" s="199">
        <v>1</v>
      </c>
      <c r="I338" s="164">
        <v>0.17</v>
      </c>
      <c r="J338" s="143"/>
      <c r="K338" s="130">
        <f t="shared" si="13"/>
        <v>0</v>
      </c>
      <c r="L338">
        <f t="shared" si="14"/>
        <v>0</v>
      </c>
      <c r="M338" s="114"/>
      <c r="N338" s="114"/>
      <c r="O338" s="105"/>
      <c r="P338" s="111"/>
    </row>
    <row r="339" spans="1:16" ht="13.35" customHeight="1">
      <c r="A339" s="58" t="s">
        <v>613</v>
      </c>
      <c r="B339" s="59" t="s">
        <v>115</v>
      </c>
      <c r="C339" s="59" t="s">
        <v>566</v>
      </c>
      <c r="D339" s="60" t="s">
        <v>614</v>
      </c>
      <c r="E339" s="61">
        <v>201.8</v>
      </c>
      <c r="F339" s="119">
        <f t="shared" si="16"/>
        <v>201.8</v>
      </c>
      <c r="G339" s="139" t="s">
        <v>18</v>
      </c>
      <c r="H339" s="140">
        <v>1</v>
      </c>
      <c r="I339" s="139">
        <v>0.15</v>
      </c>
      <c r="J339" s="136"/>
      <c r="K339" s="130">
        <f t="shared" si="13"/>
        <v>0</v>
      </c>
      <c r="L339">
        <f t="shared" si="14"/>
        <v>0</v>
      </c>
      <c r="M339" s="114"/>
      <c r="N339" s="114"/>
      <c r="O339" s="105"/>
      <c r="P339" s="111"/>
    </row>
    <row r="340" spans="1:16" ht="13.35" customHeight="1">
      <c r="A340" s="55" t="s">
        <v>615</v>
      </c>
      <c r="B340" s="56" t="s">
        <v>616</v>
      </c>
      <c r="C340" s="56" t="s">
        <v>566</v>
      </c>
      <c r="D340" s="161" t="s">
        <v>617</v>
      </c>
      <c r="E340" s="162">
        <v>61</v>
      </c>
      <c r="F340" s="163">
        <f t="shared" si="16"/>
        <v>61</v>
      </c>
      <c r="G340" s="164" t="s">
        <v>121</v>
      </c>
      <c r="H340" s="138">
        <v>1</v>
      </c>
      <c r="I340" s="137">
        <v>6.5000000000000002E-2</v>
      </c>
      <c r="J340" s="133"/>
      <c r="K340" s="130">
        <f t="shared" si="13"/>
        <v>0</v>
      </c>
      <c r="L340">
        <f t="shared" si="14"/>
        <v>0</v>
      </c>
      <c r="M340" s="114"/>
      <c r="N340" s="114"/>
      <c r="O340" s="105"/>
      <c r="P340" s="111"/>
    </row>
    <row r="341" spans="1:16" ht="13.35" customHeight="1">
      <c r="A341" s="58" t="s">
        <v>618</v>
      </c>
      <c r="B341" s="59" t="s">
        <v>619</v>
      </c>
      <c r="C341" s="59" t="s">
        <v>566</v>
      </c>
      <c r="D341" s="60" t="s">
        <v>620</v>
      </c>
      <c r="E341" s="61">
        <v>230</v>
      </c>
      <c r="F341" s="119">
        <f t="shared" si="16"/>
        <v>230</v>
      </c>
      <c r="G341" s="139" t="s">
        <v>18</v>
      </c>
      <c r="H341" s="140">
        <v>1</v>
      </c>
      <c r="I341" s="139">
        <v>0.24</v>
      </c>
      <c r="J341" s="136"/>
      <c r="K341" s="130">
        <f t="shared" si="13"/>
        <v>0</v>
      </c>
      <c r="L341">
        <f t="shared" si="14"/>
        <v>0</v>
      </c>
      <c r="M341" s="114"/>
      <c r="N341" s="114"/>
      <c r="O341" s="105"/>
      <c r="P341" s="111"/>
    </row>
    <row r="342" spans="1:16" ht="13.35" customHeight="1">
      <c r="A342" s="55" t="s">
        <v>621</v>
      </c>
      <c r="B342" s="56" t="s">
        <v>622</v>
      </c>
      <c r="C342" s="56" t="s">
        <v>566</v>
      </c>
      <c r="D342" s="161" t="s">
        <v>623</v>
      </c>
      <c r="E342" s="162">
        <v>241</v>
      </c>
      <c r="F342" s="163">
        <f t="shared" si="16"/>
        <v>241</v>
      </c>
      <c r="G342" s="164" t="s">
        <v>18</v>
      </c>
      <c r="H342" s="138">
        <v>1</v>
      </c>
      <c r="I342" s="137">
        <v>0.28999999999999998</v>
      </c>
      <c r="J342" s="133"/>
      <c r="K342" s="130">
        <f t="shared" si="13"/>
        <v>0</v>
      </c>
      <c r="L342">
        <f t="shared" si="14"/>
        <v>0</v>
      </c>
      <c r="M342" s="114"/>
      <c r="N342" s="114"/>
      <c r="O342" s="105"/>
      <c r="P342" s="111"/>
    </row>
    <row r="343" spans="1:16" ht="13.35" customHeight="1">
      <c r="A343" s="58" t="s">
        <v>624</v>
      </c>
      <c r="B343" s="59" t="s">
        <v>625</v>
      </c>
      <c r="C343" s="59" t="s">
        <v>566</v>
      </c>
      <c r="D343" s="60" t="s">
        <v>626</v>
      </c>
      <c r="E343" s="61">
        <v>259</v>
      </c>
      <c r="F343" s="119">
        <f t="shared" si="16"/>
        <v>259</v>
      </c>
      <c r="G343" s="139" t="s">
        <v>18</v>
      </c>
      <c r="H343" s="140">
        <v>1</v>
      </c>
      <c r="I343" s="139">
        <v>0.31</v>
      </c>
      <c r="J343" s="136"/>
      <c r="K343" s="130">
        <f t="shared" si="13"/>
        <v>0</v>
      </c>
      <c r="L343">
        <f t="shared" si="14"/>
        <v>0</v>
      </c>
      <c r="M343" s="114"/>
      <c r="N343" s="114"/>
      <c r="O343" s="105"/>
      <c r="P343" s="111"/>
    </row>
    <row r="344" spans="1:16" ht="13.35" customHeight="1">
      <c r="A344" s="55" t="s">
        <v>627</v>
      </c>
      <c r="B344" s="56" t="s">
        <v>628</v>
      </c>
      <c r="C344" s="56" t="s">
        <v>566</v>
      </c>
      <c r="D344" s="161" t="s">
        <v>629</v>
      </c>
      <c r="E344" s="162">
        <v>282</v>
      </c>
      <c r="F344" s="163">
        <f t="shared" si="16"/>
        <v>282</v>
      </c>
      <c r="G344" s="164" t="s">
        <v>18</v>
      </c>
      <c r="H344" s="138">
        <v>1</v>
      </c>
      <c r="I344" s="137">
        <v>0.34</v>
      </c>
      <c r="J344" s="133"/>
      <c r="K344" s="130">
        <f t="shared" si="13"/>
        <v>0</v>
      </c>
      <c r="L344">
        <f t="shared" si="14"/>
        <v>0</v>
      </c>
      <c r="M344" s="114"/>
      <c r="N344" s="114"/>
      <c r="O344" s="105"/>
      <c r="P344" s="111"/>
    </row>
    <row r="345" spans="1:16" ht="13.35" customHeight="1">
      <c r="A345" s="58" t="s">
        <v>630</v>
      </c>
      <c r="B345" s="59" t="s">
        <v>170</v>
      </c>
      <c r="C345" s="59" t="s">
        <v>566</v>
      </c>
      <c r="D345" s="60" t="s">
        <v>631</v>
      </c>
      <c r="E345" s="61">
        <v>205</v>
      </c>
      <c r="F345" s="119">
        <f t="shared" si="16"/>
        <v>205</v>
      </c>
      <c r="G345" s="139" t="s">
        <v>18</v>
      </c>
      <c r="H345" s="140">
        <v>1</v>
      </c>
      <c r="I345" s="139">
        <v>0.22800000000000001</v>
      </c>
      <c r="J345" s="136"/>
      <c r="K345" s="130">
        <f t="shared" si="13"/>
        <v>0</v>
      </c>
      <c r="L345">
        <f t="shared" si="14"/>
        <v>0</v>
      </c>
      <c r="M345" s="114"/>
      <c r="N345" s="114"/>
      <c r="O345" s="105"/>
      <c r="P345" s="106"/>
    </row>
    <row r="346" spans="1:16" ht="13.35" customHeight="1">
      <c r="A346" s="55" t="s">
        <v>632</v>
      </c>
      <c r="B346" s="56" t="s">
        <v>633</v>
      </c>
      <c r="C346" s="56" t="s">
        <v>566</v>
      </c>
      <c r="D346" s="161" t="s">
        <v>634</v>
      </c>
      <c r="E346" s="162">
        <v>213</v>
      </c>
      <c r="F346" s="163">
        <f t="shared" si="16"/>
        <v>213</v>
      </c>
      <c r="G346" s="164" t="s">
        <v>18</v>
      </c>
      <c r="H346" s="138">
        <v>1</v>
      </c>
      <c r="I346" s="137">
        <v>0.23200000000000001</v>
      </c>
      <c r="J346" s="133"/>
      <c r="K346" s="130">
        <f t="shared" ref="K346:K409" si="17">F346*J346</f>
        <v>0</v>
      </c>
      <c r="L346">
        <f t="shared" ref="L346:L409" si="18">I346*J346</f>
        <v>0</v>
      </c>
      <c r="M346" s="114"/>
      <c r="N346" s="114"/>
      <c r="O346" s="105"/>
      <c r="P346" s="106"/>
    </row>
    <row r="347" spans="1:16" ht="13.35" customHeight="1">
      <c r="A347" s="58" t="s">
        <v>635</v>
      </c>
      <c r="B347" s="59" t="s">
        <v>633</v>
      </c>
      <c r="C347" s="59" t="s">
        <v>566</v>
      </c>
      <c r="D347" s="60" t="s">
        <v>636</v>
      </c>
      <c r="E347" s="61">
        <v>202</v>
      </c>
      <c r="F347" s="119">
        <f t="shared" si="16"/>
        <v>202</v>
      </c>
      <c r="G347" s="139" t="s">
        <v>18</v>
      </c>
      <c r="H347" s="140">
        <v>1</v>
      </c>
      <c r="I347" s="139">
        <v>0.17</v>
      </c>
      <c r="J347" s="136"/>
      <c r="K347" s="130">
        <f t="shared" si="17"/>
        <v>0</v>
      </c>
      <c r="L347">
        <f t="shared" si="18"/>
        <v>0</v>
      </c>
      <c r="M347" s="114"/>
      <c r="N347" s="114"/>
      <c r="O347" s="105"/>
      <c r="P347" s="111"/>
    </row>
    <row r="348" spans="1:16" ht="13.35" customHeight="1">
      <c r="A348" s="55" t="s">
        <v>637</v>
      </c>
      <c r="B348" s="56" t="s">
        <v>638</v>
      </c>
      <c r="C348" s="56" t="s">
        <v>566</v>
      </c>
      <c r="D348" s="161" t="s">
        <v>639</v>
      </c>
      <c r="E348" s="162">
        <v>131</v>
      </c>
      <c r="F348" s="163">
        <f t="shared" si="16"/>
        <v>131</v>
      </c>
      <c r="G348" s="164" t="s">
        <v>18</v>
      </c>
      <c r="H348" s="138">
        <v>1</v>
      </c>
      <c r="I348" s="137">
        <v>0.17</v>
      </c>
      <c r="J348" s="133"/>
      <c r="K348" s="130">
        <f t="shared" si="17"/>
        <v>0</v>
      </c>
      <c r="L348">
        <f t="shared" si="18"/>
        <v>0</v>
      </c>
      <c r="M348" s="114"/>
      <c r="N348" s="114"/>
      <c r="O348" s="105"/>
      <c r="P348" s="111"/>
    </row>
    <row r="349" spans="1:16" ht="13.35" customHeight="1">
      <c r="A349" s="58" t="s">
        <v>640</v>
      </c>
      <c r="B349" s="59" t="s">
        <v>638</v>
      </c>
      <c r="C349" s="59" t="s">
        <v>566</v>
      </c>
      <c r="D349" s="60" t="s">
        <v>641</v>
      </c>
      <c r="E349" s="61">
        <v>158</v>
      </c>
      <c r="F349" s="119">
        <f t="shared" si="16"/>
        <v>158</v>
      </c>
      <c r="G349" s="139" t="s">
        <v>18</v>
      </c>
      <c r="H349" s="140">
        <v>1</v>
      </c>
      <c r="I349" s="139">
        <v>0.21</v>
      </c>
      <c r="J349" s="136"/>
      <c r="K349" s="130">
        <f t="shared" si="17"/>
        <v>0</v>
      </c>
      <c r="L349">
        <f t="shared" si="18"/>
        <v>0</v>
      </c>
      <c r="M349" s="114"/>
      <c r="N349" s="114"/>
      <c r="O349" s="105"/>
      <c r="P349" s="111"/>
    </row>
    <row r="350" spans="1:16" ht="13.35" customHeight="1">
      <c r="A350" s="55" t="s">
        <v>642</v>
      </c>
      <c r="B350" s="56" t="s">
        <v>638</v>
      </c>
      <c r="C350" s="56" t="s">
        <v>566</v>
      </c>
      <c r="D350" s="161" t="s">
        <v>643</v>
      </c>
      <c r="E350" s="162">
        <v>186</v>
      </c>
      <c r="F350" s="163">
        <f t="shared" si="16"/>
        <v>186</v>
      </c>
      <c r="G350" s="164" t="s">
        <v>18</v>
      </c>
      <c r="H350" s="138">
        <v>1</v>
      </c>
      <c r="I350" s="137">
        <v>0.25</v>
      </c>
      <c r="J350" s="133"/>
      <c r="K350" s="130">
        <f t="shared" si="17"/>
        <v>0</v>
      </c>
      <c r="L350">
        <f t="shared" si="18"/>
        <v>0</v>
      </c>
      <c r="M350" s="114"/>
      <c r="N350" s="114"/>
      <c r="O350" s="105"/>
      <c r="P350" s="111"/>
    </row>
    <row r="351" spans="1:16" ht="13.35" customHeight="1">
      <c r="A351" s="58" t="s">
        <v>644</v>
      </c>
      <c r="B351" s="59" t="s">
        <v>229</v>
      </c>
      <c r="C351" s="59" t="s">
        <v>566</v>
      </c>
      <c r="D351" s="60" t="s">
        <v>645</v>
      </c>
      <c r="E351" s="61">
        <v>213</v>
      </c>
      <c r="F351" s="119">
        <f t="shared" si="16"/>
        <v>213</v>
      </c>
      <c r="G351" s="139" t="s">
        <v>18</v>
      </c>
      <c r="H351" s="140">
        <v>1</v>
      </c>
      <c r="I351" s="139">
        <v>0.3</v>
      </c>
      <c r="J351" s="136"/>
      <c r="K351" s="130">
        <f t="shared" si="17"/>
        <v>0</v>
      </c>
      <c r="L351">
        <f t="shared" si="18"/>
        <v>0</v>
      </c>
      <c r="M351" s="114"/>
      <c r="N351" s="114"/>
      <c r="O351" s="105"/>
      <c r="P351" s="111"/>
    </row>
    <row r="352" spans="1:16" ht="13.35" customHeight="1">
      <c r="A352" s="55" t="s">
        <v>646</v>
      </c>
      <c r="B352" s="56" t="s">
        <v>638</v>
      </c>
      <c r="C352" s="56" t="s">
        <v>566</v>
      </c>
      <c r="D352" s="161" t="s">
        <v>647</v>
      </c>
      <c r="E352" s="162">
        <v>122</v>
      </c>
      <c r="F352" s="163">
        <f t="shared" si="16"/>
        <v>122</v>
      </c>
      <c r="G352" s="164" t="s">
        <v>18</v>
      </c>
      <c r="H352" s="138">
        <v>1</v>
      </c>
      <c r="I352" s="137">
        <v>0.15</v>
      </c>
      <c r="J352" s="133"/>
      <c r="K352" s="130">
        <f t="shared" si="17"/>
        <v>0</v>
      </c>
      <c r="L352">
        <f t="shared" si="18"/>
        <v>0</v>
      </c>
      <c r="M352" s="114"/>
      <c r="N352" s="114"/>
      <c r="O352" s="105"/>
      <c r="P352" s="111"/>
    </row>
    <row r="353" spans="1:16" ht="13.35" customHeight="1">
      <c r="A353" s="58" t="s">
        <v>648</v>
      </c>
      <c r="B353" s="59" t="s">
        <v>638</v>
      </c>
      <c r="C353" s="59" t="s">
        <v>566</v>
      </c>
      <c r="D353" s="60" t="s">
        <v>649</v>
      </c>
      <c r="E353" s="61">
        <v>149</v>
      </c>
      <c r="F353" s="119">
        <f t="shared" si="16"/>
        <v>149</v>
      </c>
      <c r="G353" s="139" t="s">
        <v>18</v>
      </c>
      <c r="H353" s="140">
        <v>1</v>
      </c>
      <c r="I353" s="139">
        <v>0.19</v>
      </c>
      <c r="J353" s="136"/>
      <c r="K353" s="130">
        <f t="shared" si="17"/>
        <v>0</v>
      </c>
      <c r="L353">
        <f t="shared" si="18"/>
        <v>0</v>
      </c>
      <c r="M353" s="114"/>
      <c r="N353" s="114"/>
      <c r="O353" s="105"/>
      <c r="P353" s="111"/>
    </row>
    <row r="354" spans="1:16" ht="13.35" customHeight="1">
      <c r="A354" s="55" t="s">
        <v>650</v>
      </c>
      <c r="B354" s="56" t="s">
        <v>638</v>
      </c>
      <c r="C354" s="56" t="s">
        <v>566</v>
      </c>
      <c r="D354" s="161" t="s">
        <v>651</v>
      </c>
      <c r="E354" s="162">
        <v>177</v>
      </c>
      <c r="F354" s="163">
        <f t="shared" si="16"/>
        <v>177</v>
      </c>
      <c r="G354" s="164" t="s">
        <v>18</v>
      </c>
      <c r="H354" s="138">
        <v>1</v>
      </c>
      <c r="I354" s="137">
        <v>0.23</v>
      </c>
      <c r="J354" s="133"/>
      <c r="K354" s="130">
        <f t="shared" si="17"/>
        <v>0</v>
      </c>
      <c r="L354">
        <f t="shared" si="18"/>
        <v>0</v>
      </c>
      <c r="M354" s="114"/>
      <c r="N354" s="114"/>
      <c r="O354" s="105"/>
      <c r="P354" s="111"/>
    </row>
    <row r="355" spans="1:16" ht="13.35" customHeight="1">
      <c r="A355" s="58" t="s">
        <v>652</v>
      </c>
      <c r="B355" s="59" t="s">
        <v>653</v>
      </c>
      <c r="C355" s="59" t="s">
        <v>566</v>
      </c>
      <c r="D355" s="60" t="s">
        <v>654</v>
      </c>
      <c r="E355" s="61">
        <v>96</v>
      </c>
      <c r="F355" s="119">
        <f t="shared" si="16"/>
        <v>96</v>
      </c>
      <c r="G355" s="139" t="s">
        <v>18</v>
      </c>
      <c r="H355" s="140">
        <v>1</v>
      </c>
      <c r="I355" s="139">
        <v>0.124</v>
      </c>
      <c r="J355" s="136"/>
      <c r="K355" s="130">
        <f t="shared" si="17"/>
        <v>0</v>
      </c>
      <c r="L355">
        <f t="shared" si="18"/>
        <v>0</v>
      </c>
      <c r="M355" s="114"/>
      <c r="N355" s="114"/>
      <c r="O355" s="105"/>
      <c r="P355" s="111"/>
    </row>
    <row r="356" spans="1:16" ht="13.35" customHeight="1">
      <c r="A356" s="55" t="s">
        <v>655</v>
      </c>
      <c r="B356" s="56" t="s">
        <v>257</v>
      </c>
      <c r="C356" s="56" t="s">
        <v>566</v>
      </c>
      <c r="D356" s="161" t="s">
        <v>656</v>
      </c>
      <c r="E356" s="162">
        <v>323.7</v>
      </c>
      <c r="F356" s="163">
        <f t="shared" si="16"/>
        <v>323.7</v>
      </c>
      <c r="G356" s="164" t="s">
        <v>18</v>
      </c>
      <c r="H356" s="138">
        <v>1</v>
      </c>
      <c r="I356" s="137">
        <v>0.41699999999999998</v>
      </c>
      <c r="J356" s="133"/>
      <c r="K356" s="130">
        <f t="shared" si="17"/>
        <v>0</v>
      </c>
      <c r="L356">
        <f t="shared" si="18"/>
        <v>0</v>
      </c>
      <c r="M356" s="114"/>
      <c r="N356" s="114"/>
      <c r="O356" s="105"/>
      <c r="P356" s="111"/>
    </row>
    <row r="357" spans="1:16" ht="13.35" customHeight="1">
      <c r="A357" s="58" t="s">
        <v>657</v>
      </c>
      <c r="B357" s="59" t="s">
        <v>257</v>
      </c>
      <c r="C357" s="59" t="s">
        <v>566</v>
      </c>
      <c r="D357" s="60" t="s">
        <v>658</v>
      </c>
      <c r="E357" s="61">
        <v>120</v>
      </c>
      <c r="F357" s="119">
        <f t="shared" si="16"/>
        <v>120</v>
      </c>
      <c r="G357" s="139" t="s">
        <v>18</v>
      </c>
      <c r="H357" s="140">
        <v>1</v>
      </c>
      <c r="I357" s="139">
        <v>0.2</v>
      </c>
      <c r="J357" s="136"/>
      <c r="K357" s="130">
        <f t="shared" si="17"/>
        <v>0</v>
      </c>
      <c r="L357">
        <f t="shared" si="18"/>
        <v>0</v>
      </c>
      <c r="M357" s="114"/>
      <c r="N357" s="114"/>
      <c r="O357" s="105"/>
      <c r="P357" s="111"/>
    </row>
    <row r="358" spans="1:16" ht="13.35" customHeight="1">
      <c r="A358" s="55" t="s">
        <v>659</v>
      </c>
      <c r="B358" s="56" t="s">
        <v>257</v>
      </c>
      <c r="C358" s="56" t="s">
        <v>566</v>
      </c>
      <c r="D358" s="161" t="s">
        <v>660</v>
      </c>
      <c r="E358" s="162">
        <v>231</v>
      </c>
      <c r="F358" s="163">
        <f t="shared" si="16"/>
        <v>231</v>
      </c>
      <c r="G358" s="164" t="s">
        <v>18</v>
      </c>
      <c r="H358" s="138">
        <v>1</v>
      </c>
      <c r="I358" s="137">
        <v>0.35</v>
      </c>
      <c r="J358" s="133"/>
      <c r="K358" s="130">
        <f t="shared" si="17"/>
        <v>0</v>
      </c>
      <c r="L358">
        <f t="shared" si="18"/>
        <v>0</v>
      </c>
      <c r="M358" s="114"/>
      <c r="N358" s="114"/>
      <c r="O358" s="105"/>
      <c r="P358" s="111"/>
    </row>
    <row r="359" spans="1:16" ht="13.35" customHeight="1">
      <c r="A359" s="58" t="s">
        <v>661</v>
      </c>
      <c r="B359" s="59" t="s">
        <v>257</v>
      </c>
      <c r="C359" s="59" t="s">
        <v>566</v>
      </c>
      <c r="D359" s="60" t="s">
        <v>662</v>
      </c>
      <c r="E359" s="61">
        <v>106</v>
      </c>
      <c r="F359" s="119">
        <f t="shared" si="16"/>
        <v>106</v>
      </c>
      <c r="G359" s="139" t="s">
        <v>18</v>
      </c>
      <c r="H359" s="140">
        <v>1</v>
      </c>
      <c r="I359" s="139">
        <v>0.12</v>
      </c>
      <c r="J359" s="136"/>
      <c r="K359" s="130">
        <f t="shared" si="17"/>
        <v>0</v>
      </c>
      <c r="L359">
        <f t="shared" si="18"/>
        <v>0</v>
      </c>
      <c r="M359" s="114"/>
      <c r="N359" s="114"/>
      <c r="O359" s="105"/>
      <c r="P359" s="111"/>
    </row>
    <row r="360" spans="1:16" ht="13.35" customHeight="1">
      <c r="A360" s="55" t="s">
        <v>663</v>
      </c>
      <c r="B360" s="56" t="s">
        <v>664</v>
      </c>
      <c r="C360" s="56" t="s">
        <v>566</v>
      </c>
      <c r="D360" s="161" t="s">
        <v>665</v>
      </c>
      <c r="E360" s="162">
        <v>255.2</v>
      </c>
      <c r="F360" s="163">
        <f t="shared" si="16"/>
        <v>255.2</v>
      </c>
      <c r="G360" s="164" t="s">
        <v>18</v>
      </c>
      <c r="H360" s="138">
        <v>1</v>
      </c>
      <c r="I360" s="137">
        <v>0.27200000000000002</v>
      </c>
      <c r="J360" s="133"/>
      <c r="K360" s="130">
        <f t="shared" si="17"/>
        <v>0</v>
      </c>
      <c r="L360">
        <f t="shared" si="18"/>
        <v>0</v>
      </c>
      <c r="M360" s="114"/>
      <c r="N360" s="114"/>
      <c r="O360" s="105"/>
      <c r="P360" s="111"/>
    </row>
    <row r="361" spans="1:16" ht="13.35" customHeight="1">
      <c r="A361" s="58" t="s">
        <v>666</v>
      </c>
      <c r="B361" s="59" t="s">
        <v>664</v>
      </c>
      <c r="C361" s="59" t="s">
        <v>566</v>
      </c>
      <c r="D361" s="60" t="s">
        <v>667</v>
      </c>
      <c r="E361" s="61">
        <v>275.60000000000002</v>
      </c>
      <c r="F361" s="119">
        <f t="shared" si="16"/>
        <v>275.60000000000002</v>
      </c>
      <c r="G361" s="139" t="s">
        <v>18</v>
      </c>
      <c r="H361" s="140">
        <v>1</v>
      </c>
      <c r="I361" s="139">
        <v>0.32600000000000001</v>
      </c>
      <c r="J361" s="136"/>
      <c r="K361" s="130">
        <f t="shared" si="17"/>
        <v>0</v>
      </c>
      <c r="L361">
        <f t="shared" si="18"/>
        <v>0</v>
      </c>
      <c r="M361" s="114"/>
      <c r="N361" s="114"/>
      <c r="O361" s="105"/>
      <c r="P361" s="111"/>
    </row>
    <row r="362" spans="1:16" ht="13.35" customHeight="1">
      <c r="A362" s="55" t="s">
        <v>668</v>
      </c>
      <c r="B362" s="56" t="s">
        <v>669</v>
      </c>
      <c r="C362" s="56" t="s">
        <v>566</v>
      </c>
      <c r="D362" s="161" t="s">
        <v>670</v>
      </c>
      <c r="E362" s="162">
        <v>275.3</v>
      </c>
      <c r="F362" s="163">
        <f t="shared" si="16"/>
        <v>275.3</v>
      </c>
      <c r="G362" s="164" t="s">
        <v>18</v>
      </c>
      <c r="H362" s="138">
        <v>1</v>
      </c>
      <c r="I362" s="137">
        <v>0.28999999999999998</v>
      </c>
      <c r="J362" s="133"/>
      <c r="K362" s="130">
        <f t="shared" si="17"/>
        <v>0</v>
      </c>
      <c r="L362">
        <f t="shared" si="18"/>
        <v>0</v>
      </c>
      <c r="M362" s="114"/>
      <c r="N362" s="114"/>
      <c r="O362" s="105"/>
      <c r="P362" s="111"/>
    </row>
    <row r="363" spans="1:16" ht="13.35" customHeight="1">
      <c r="A363" s="58" t="s">
        <v>671</v>
      </c>
      <c r="B363" s="59" t="s">
        <v>672</v>
      </c>
      <c r="C363" s="59" t="s">
        <v>566</v>
      </c>
      <c r="D363" s="60" t="s">
        <v>673</v>
      </c>
      <c r="E363" s="61">
        <v>186.9</v>
      </c>
      <c r="F363" s="119">
        <f t="shared" si="16"/>
        <v>186.9</v>
      </c>
      <c r="G363" s="139" t="s">
        <v>18</v>
      </c>
      <c r="H363" s="140">
        <v>1</v>
      </c>
      <c r="I363" s="139">
        <v>0.28999999999999998</v>
      </c>
      <c r="J363" s="136"/>
      <c r="K363" s="130">
        <f t="shared" si="17"/>
        <v>0</v>
      </c>
      <c r="L363">
        <f t="shared" si="18"/>
        <v>0</v>
      </c>
      <c r="M363" s="114"/>
      <c r="N363" s="114"/>
      <c r="O363" s="105"/>
      <c r="P363" s="111"/>
    </row>
    <row r="364" spans="1:16" ht="13.35" customHeight="1">
      <c r="A364" s="55" t="s">
        <v>674</v>
      </c>
      <c r="B364" s="56" t="s">
        <v>672</v>
      </c>
      <c r="C364" s="56" t="s">
        <v>566</v>
      </c>
      <c r="D364" s="161" t="s">
        <v>675</v>
      </c>
      <c r="E364" s="162">
        <v>282</v>
      </c>
      <c r="F364" s="163">
        <f t="shared" si="16"/>
        <v>282</v>
      </c>
      <c r="G364" s="164" t="s">
        <v>18</v>
      </c>
      <c r="H364" s="138">
        <v>1</v>
      </c>
      <c r="I364" s="137">
        <v>0.38400000000000001</v>
      </c>
      <c r="J364" s="133"/>
      <c r="K364" s="130">
        <f t="shared" si="17"/>
        <v>0</v>
      </c>
      <c r="L364">
        <f t="shared" si="18"/>
        <v>0</v>
      </c>
      <c r="M364" s="114"/>
      <c r="N364" s="114"/>
      <c r="O364" s="105"/>
      <c r="P364" s="111"/>
    </row>
    <row r="365" spans="1:16" ht="13.35" customHeight="1">
      <c r="A365" s="58" t="s">
        <v>676</v>
      </c>
      <c r="B365" s="59" t="s">
        <v>672</v>
      </c>
      <c r="C365" s="59" t="s">
        <v>566</v>
      </c>
      <c r="D365" s="60" t="s">
        <v>677</v>
      </c>
      <c r="E365" s="61">
        <v>254.3</v>
      </c>
      <c r="F365" s="119">
        <f t="shared" si="16"/>
        <v>254.3</v>
      </c>
      <c r="G365" s="139" t="s">
        <v>18</v>
      </c>
      <c r="H365" s="140">
        <v>1</v>
      </c>
      <c r="I365" s="139">
        <v>0.33400000000000002</v>
      </c>
      <c r="J365" s="136"/>
      <c r="K365" s="130">
        <f t="shared" si="17"/>
        <v>0</v>
      </c>
      <c r="L365">
        <f t="shared" si="18"/>
        <v>0</v>
      </c>
      <c r="M365" s="114"/>
      <c r="N365" s="114"/>
      <c r="O365" s="105"/>
      <c r="P365" s="111"/>
    </row>
    <row r="366" spans="1:16" ht="13.35" customHeight="1">
      <c r="A366" s="55" t="s">
        <v>678</v>
      </c>
      <c r="B366" s="56" t="s">
        <v>672</v>
      </c>
      <c r="C366" s="56" t="s">
        <v>566</v>
      </c>
      <c r="D366" s="161" t="s">
        <v>679</v>
      </c>
      <c r="E366" s="162">
        <v>246.8</v>
      </c>
      <c r="F366" s="163">
        <f t="shared" si="16"/>
        <v>246.8</v>
      </c>
      <c r="G366" s="164" t="s">
        <v>18</v>
      </c>
      <c r="H366" s="138">
        <v>1</v>
      </c>
      <c r="I366" s="137">
        <v>0.28000000000000003</v>
      </c>
      <c r="J366" s="133"/>
      <c r="K366" s="130">
        <f t="shared" si="17"/>
        <v>0</v>
      </c>
      <c r="L366">
        <f t="shared" si="18"/>
        <v>0</v>
      </c>
      <c r="M366" s="114"/>
      <c r="N366" s="114"/>
      <c r="O366" s="105"/>
      <c r="P366" s="111"/>
    </row>
    <row r="367" spans="1:16" ht="13.35" customHeight="1">
      <c r="A367" s="58" t="s">
        <v>680</v>
      </c>
      <c r="B367" s="59" t="s">
        <v>672</v>
      </c>
      <c r="C367" s="59" t="s">
        <v>566</v>
      </c>
      <c r="D367" s="60" t="s">
        <v>681</v>
      </c>
      <c r="E367" s="61">
        <v>291.89999999999998</v>
      </c>
      <c r="F367" s="119">
        <f t="shared" si="16"/>
        <v>291.89999999999998</v>
      </c>
      <c r="G367" s="139" t="s">
        <v>18</v>
      </c>
      <c r="H367" s="140">
        <v>1</v>
      </c>
      <c r="I367" s="139">
        <v>0.36</v>
      </c>
      <c r="J367" s="136"/>
      <c r="K367" s="130">
        <f t="shared" si="17"/>
        <v>0</v>
      </c>
      <c r="L367">
        <f t="shared" si="18"/>
        <v>0</v>
      </c>
      <c r="M367" s="114"/>
      <c r="N367" s="114"/>
      <c r="O367" s="105"/>
      <c r="P367" s="111"/>
    </row>
    <row r="368" spans="1:16" ht="13.35" customHeight="1">
      <c r="A368" s="55" t="s">
        <v>682</v>
      </c>
      <c r="B368" s="56" t="s">
        <v>672</v>
      </c>
      <c r="C368" s="56" t="s">
        <v>566</v>
      </c>
      <c r="D368" s="161" t="s">
        <v>683</v>
      </c>
      <c r="E368" s="162">
        <v>322</v>
      </c>
      <c r="F368" s="163">
        <f t="shared" si="16"/>
        <v>322</v>
      </c>
      <c r="G368" s="164" t="s">
        <v>18</v>
      </c>
      <c r="H368" s="138">
        <v>1</v>
      </c>
      <c r="I368" s="137">
        <v>0.47</v>
      </c>
      <c r="J368" s="133"/>
      <c r="K368" s="130">
        <f t="shared" si="17"/>
        <v>0</v>
      </c>
      <c r="L368">
        <f t="shared" si="18"/>
        <v>0</v>
      </c>
      <c r="M368" s="114"/>
      <c r="N368" s="114"/>
      <c r="O368" s="105"/>
      <c r="P368" s="111"/>
    </row>
    <row r="369" spans="1:33" ht="13.35" customHeight="1">
      <c r="A369" s="58" t="s">
        <v>684</v>
      </c>
      <c r="B369" s="59" t="s">
        <v>285</v>
      </c>
      <c r="C369" s="59" t="s">
        <v>566</v>
      </c>
      <c r="D369" s="60" t="s">
        <v>685</v>
      </c>
      <c r="E369" s="61">
        <v>137.6</v>
      </c>
      <c r="F369" s="119">
        <f t="shared" si="16"/>
        <v>137.6</v>
      </c>
      <c r="G369" s="139" t="s">
        <v>18</v>
      </c>
      <c r="H369" s="140">
        <v>1</v>
      </c>
      <c r="I369" s="139">
        <v>0.17499999999999999</v>
      </c>
      <c r="J369" s="136"/>
      <c r="K369" s="130">
        <f t="shared" si="17"/>
        <v>0</v>
      </c>
      <c r="L369">
        <f t="shared" si="18"/>
        <v>0</v>
      </c>
      <c r="M369" s="114"/>
      <c r="N369" s="114"/>
      <c r="O369" s="105"/>
      <c r="P369" s="111"/>
    </row>
    <row r="370" spans="1:33" ht="13.35" customHeight="1">
      <c r="A370" s="55" t="s">
        <v>686</v>
      </c>
      <c r="B370" s="56" t="s">
        <v>285</v>
      </c>
      <c r="C370" s="56" t="s">
        <v>566</v>
      </c>
      <c r="D370" s="161" t="s">
        <v>687</v>
      </c>
      <c r="E370" s="162">
        <v>150</v>
      </c>
      <c r="F370" s="163">
        <f t="shared" si="16"/>
        <v>150</v>
      </c>
      <c r="G370" s="164" t="s">
        <v>18</v>
      </c>
      <c r="H370" s="138">
        <v>1</v>
      </c>
      <c r="I370" s="137">
        <v>0.19</v>
      </c>
      <c r="J370" s="133"/>
      <c r="K370" s="130">
        <f t="shared" si="17"/>
        <v>0</v>
      </c>
      <c r="L370">
        <f t="shared" si="18"/>
        <v>0</v>
      </c>
      <c r="M370" s="114"/>
      <c r="N370" s="114"/>
      <c r="O370" s="105"/>
      <c r="P370" s="111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</row>
    <row r="371" spans="1:33" ht="13.35" customHeight="1">
      <c r="A371" s="58" t="s">
        <v>688</v>
      </c>
      <c r="B371" s="59" t="s">
        <v>285</v>
      </c>
      <c r="C371" s="59" t="s">
        <v>566</v>
      </c>
      <c r="D371" s="60" t="s">
        <v>689</v>
      </c>
      <c r="E371" s="61">
        <v>157</v>
      </c>
      <c r="F371" s="119">
        <f t="shared" si="16"/>
        <v>157</v>
      </c>
      <c r="G371" s="139" t="s">
        <v>18</v>
      </c>
      <c r="H371" s="140">
        <v>1</v>
      </c>
      <c r="I371" s="139">
        <v>0.20699999999999999</v>
      </c>
      <c r="J371" s="136"/>
      <c r="K371" s="130">
        <f t="shared" si="17"/>
        <v>0</v>
      </c>
      <c r="L371">
        <f t="shared" si="18"/>
        <v>0</v>
      </c>
      <c r="M371" s="114"/>
      <c r="N371" s="114"/>
      <c r="O371" s="105"/>
      <c r="P371" s="111"/>
    </row>
    <row r="372" spans="1:33" ht="13.35" customHeight="1">
      <c r="A372" s="55" t="s">
        <v>690</v>
      </c>
      <c r="B372" s="56" t="s">
        <v>302</v>
      </c>
      <c r="C372" s="56" t="s">
        <v>566</v>
      </c>
      <c r="D372" s="161" t="s">
        <v>691</v>
      </c>
      <c r="E372" s="162">
        <v>7.7</v>
      </c>
      <c r="F372" s="163">
        <f t="shared" si="16"/>
        <v>7.7</v>
      </c>
      <c r="G372" s="164" t="s">
        <v>18</v>
      </c>
      <c r="H372" s="138">
        <v>1</v>
      </c>
      <c r="I372" s="137">
        <v>1.2999999999999999E-2</v>
      </c>
      <c r="J372" s="133"/>
      <c r="K372" s="130">
        <f t="shared" si="17"/>
        <v>0</v>
      </c>
      <c r="L372">
        <f t="shared" si="18"/>
        <v>0</v>
      </c>
      <c r="M372" s="114"/>
      <c r="N372" s="114"/>
      <c r="O372" s="105"/>
      <c r="P372" s="111"/>
    </row>
    <row r="373" spans="1:33" ht="13.35" customHeight="1">
      <c r="A373" s="58" t="s">
        <v>692</v>
      </c>
      <c r="B373" s="59" t="s">
        <v>302</v>
      </c>
      <c r="C373" s="59" t="s">
        <v>566</v>
      </c>
      <c r="D373" s="60" t="s">
        <v>693</v>
      </c>
      <c r="E373" s="61">
        <v>12</v>
      </c>
      <c r="F373" s="119">
        <f t="shared" si="16"/>
        <v>12</v>
      </c>
      <c r="G373" s="139" t="s">
        <v>18</v>
      </c>
      <c r="H373" s="140">
        <v>1</v>
      </c>
      <c r="I373" s="139">
        <v>0.01</v>
      </c>
      <c r="J373" s="136"/>
      <c r="K373" s="130">
        <f t="shared" si="17"/>
        <v>0</v>
      </c>
      <c r="L373">
        <f t="shared" si="18"/>
        <v>0</v>
      </c>
      <c r="M373" s="114"/>
      <c r="N373" s="114"/>
      <c r="O373" s="105"/>
      <c r="P373" s="106"/>
    </row>
    <row r="374" spans="1:33" ht="13.35" customHeight="1">
      <c r="A374" s="55" t="s">
        <v>694</v>
      </c>
      <c r="B374" s="56" t="s">
        <v>695</v>
      </c>
      <c r="C374" s="56" t="s">
        <v>566</v>
      </c>
      <c r="D374" s="161" t="s">
        <v>696</v>
      </c>
      <c r="E374" s="162">
        <v>182.7</v>
      </c>
      <c r="F374" s="163">
        <f t="shared" si="16"/>
        <v>182.7</v>
      </c>
      <c r="G374" s="164" t="s">
        <v>18</v>
      </c>
      <c r="H374" s="138">
        <v>1</v>
      </c>
      <c r="I374" s="137">
        <v>0.22</v>
      </c>
      <c r="J374" s="133"/>
      <c r="K374" s="130">
        <f t="shared" si="17"/>
        <v>0</v>
      </c>
      <c r="L374">
        <f t="shared" si="18"/>
        <v>0</v>
      </c>
      <c r="M374" s="114"/>
      <c r="N374" s="114"/>
      <c r="O374" s="105"/>
      <c r="P374" s="111"/>
    </row>
    <row r="375" spans="1:33" ht="13.35" customHeight="1">
      <c r="A375" s="58" t="s">
        <v>697</v>
      </c>
      <c r="B375" s="59" t="s">
        <v>695</v>
      </c>
      <c r="C375" s="59" t="s">
        <v>566</v>
      </c>
      <c r="D375" s="60" t="s">
        <v>698</v>
      </c>
      <c r="E375" s="61">
        <v>174</v>
      </c>
      <c r="F375" s="119">
        <f t="shared" si="16"/>
        <v>174</v>
      </c>
      <c r="G375" s="139" t="s">
        <v>18</v>
      </c>
      <c r="H375" s="140">
        <v>1</v>
      </c>
      <c r="I375" s="139">
        <v>0.27300000000000002</v>
      </c>
      <c r="J375" s="136"/>
      <c r="K375" s="130">
        <f t="shared" si="17"/>
        <v>0</v>
      </c>
      <c r="L375">
        <f t="shared" si="18"/>
        <v>0</v>
      </c>
      <c r="M375" s="114"/>
      <c r="N375" s="114"/>
      <c r="O375" s="105"/>
      <c r="P375" s="111"/>
    </row>
    <row r="376" spans="1:33" ht="13.35" customHeight="1">
      <c r="A376" s="55" t="s">
        <v>1625</v>
      </c>
      <c r="B376" s="56" t="s">
        <v>695</v>
      </c>
      <c r="C376" s="56" t="s">
        <v>1790</v>
      </c>
      <c r="D376" s="161" t="s">
        <v>1626</v>
      </c>
      <c r="E376" s="162">
        <v>140</v>
      </c>
      <c r="F376" s="163">
        <f t="shared" si="16"/>
        <v>140</v>
      </c>
      <c r="G376" s="164" t="s">
        <v>18</v>
      </c>
      <c r="H376" s="138">
        <v>1</v>
      </c>
      <c r="I376" s="137">
        <v>0.14000000000000001</v>
      </c>
      <c r="J376" s="133"/>
      <c r="K376" s="130">
        <f t="shared" si="17"/>
        <v>0</v>
      </c>
      <c r="L376">
        <f t="shared" si="18"/>
        <v>0</v>
      </c>
      <c r="M376" s="114"/>
      <c r="N376" s="114"/>
      <c r="O376" s="105"/>
      <c r="P376" s="111"/>
    </row>
    <row r="377" spans="1:33" ht="13.35" customHeight="1">
      <c r="A377" s="58" t="s">
        <v>699</v>
      </c>
      <c r="B377" s="59" t="s">
        <v>695</v>
      </c>
      <c r="C377" s="59" t="s">
        <v>566</v>
      </c>
      <c r="D377" s="60" t="s">
        <v>700</v>
      </c>
      <c r="E377" s="61">
        <v>160</v>
      </c>
      <c r="F377" s="119">
        <f t="shared" si="16"/>
        <v>160</v>
      </c>
      <c r="G377" s="139" t="s">
        <v>18</v>
      </c>
      <c r="H377" s="140">
        <v>1</v>
      </c>
      <c r="I377" s="139">
        <v>0.21199999999999999</v>
      </c>
      <c r="J377" s="136"/>
      <c r="K377" s="130">
        <f t="shared" si="17"/>
        <v>0</v>
      </c>
      <c r="L377">
        <f t="shared" si="18"/>
        <v>0</v>
      </c>
      <c r="M377" s="114"/>
      <c r="N377" s="114"/>
      <c r="O377" s="105"/>
      <c r="P377" s="111"/>
    </row>
    <row r="378" spans="1:33" ht="13.35" customHeight="1">
      <c r="A378" s="55" t="s">
        <v>701</v>
      </c>
      <c r="B378" s="56" t="s">
        <v>702</v>
      </c>
      <c r="C378" s="56" t="s">
        <v>566</v>
      </c>
      <c r="D378" s="161" t="s">
        <v>703</v>
      </c>
      <c r="E378" s="162">
        <v>103</v>
      </c>
      <c r="F378" s="163">
        <f t="shared" si="16"/>
        <v>103</v>
      </c>
      <c r="G378" s="164" t="s">
        <v>18</v>
      </c>
      <c r="H378" s="138">
        <v>1</v>
      </c>
      <c r="I378" s="137">
        <v>0.154</v>
      </c>
      <c r="J378" s="133"/>
      <c r="K378" s="130">
        <f t="shared" si="17"/>
        <v>0</v>
      </c>
      <c r="L378">
        <f t="shared" si="18"/>
        <v>0</v>
      </c>
      <c r="M378" s="114"/>
      <c r="N378" s="114"/>
      <c r="O378" s="105"/>
      <c r="P378" s="111"/>
    </row>
    <row r="379" spans="1:33" ht="13.35" customHeight="1">
      <c r="A379" s="58" t="s">
        <v>704</v>
      </c>
      <c r="B379" s="59" t="s">
        <v>705</v>
      </c>
      <c r="C379" s="59" t="s">
        <v>566</v>
      </c>
      <c r="D379" s="60" t="s">
        <v>706</v>
      </c>
      <c r="E379" s="61">
        <v>182</v>
      </c>
      <c r="F379" s="119">
        <f t="shared" si="16"/>
        <v>182</v>
      </c>
      <c r="G379" s="139" t="s">
        <v>18</v>
      </c>
      <c r="H379" s="140">
        <v>1</v>
      </c>
      <c r="I379" s="139">
        <v>0.187</v>
      </c>
      <c r="J379" s="136"/>
      <c r="K379" s="130">
        <f t="shared" si="17"/>
        <v>0</v>
      </c>
      <c r="L379">
        <f t="shared" si="18"/>
        <v>0</v>
      </c>
      <c r="M379" s="114"/>
      <c r="N379" s="114"/>
      <c r="O379" s="105"/>
      <c r="P379" s="111"/>
    </row>
    <row r="380" spans="1:33" ht="13.35" customHeight="1">
      <c r="A380" s="55" t="s">
        <v>707</v>
      </c>
      <c r="B380" s="56" t="s">
        <v>638</v>
      </c>
      <c r="C380" s="56" t="s">
        <v>566</v>
      </c>
      <c r="D380" s="161" t="s">
        <v>708</v>
      </c>
      <c r="E380" s="162">
        <v>110</v>
      </c>
      <c r="F380" s="163">
        <f t="shared" si="16"/>
        <v>110</v>
      </c>
      <c r="G380" s="164" t="s">
        <v>18</v>
      </c>
      <c r="H380" s="138">
        <v>1</v>
      </c>
      <c r="I380" s="137">
        <v>0.122</v>
      </c>
      <c r="J380" s="133"/>
      <c r="K380" s="130">
        <f t="shared" si="17"/>
        <v>0</v>
      </c>
      <c r="L380">
        <f t="shared" si="18"/>
        <v>0</v>
      </c>
      <c r="M380" s="114"/>
      <c r="N380" s="114"/>
      <c r="O380" s="105"/>
      <c r="P380" s="111"/>
    </row>
    <row r="381" spans="1:33" ht="13.35" customHeight="1">
      <c r="A381" s="58" t="s">
        <v>709</v>
      </c>
      <c r="B381" s="59" t="s">
        <v>710</v>
      </c>
      <c r="C381" s="59" t="s">
        <v>566</v>
      </c>
      <c r="D381" s="60" t="s">
        <v>711</v>
      </c>
      <c r="E381" s="61">
        <v>99.4</v>
      </c>
      <c r="F381" s="119">
        <f t="shared" ref="F381:F444" si="19">ROUND(E381*$K$5,2)</f>
        <v>99.4</v>
      </c>
      <c r="G381" s="139" t="s">
        <v>18</v>
      </c>
      <c r="H381" s="140">
        <v>1</v>
      </c>
      <c r="I381" s="139">
        <v>0.10199999999999999</v>
      </c>
      <c r="J381" s="136"/>
      <c r="K381" s="130">
        <f t="shared" si="17"/>
        <v>0</v>
      </c>
      <c r="L381">
        <f t="shared" si="18"/>
        <v>0</v>
      </c>
      <c r="M381" s="114"/>
      <c r="N381" s="114"/>
      <c r="O381" s="105"/>
      <c r="P381" s="111"/>
    </row>
    <row r="382" spans="1:33" ht="13.35" customHeight="1">
      <c r="A382" s="55" t="s">
        <v>712</v>
      </c>
      <c r="B382" s="56" t="s">
        <v>713</v>
      </c>
      <c r="C382" s="56" t="s">
        <v>566</v>
      </c>
      <c r="D382" s="161" t="s">
        <v>714</v>
      </c>
      <c r="E382" s="162">
        <v>266</v>
      </c>
      <c r="F382" s="163">
        <f t="shared" si="19"/>
        <v>266</v>
      </c>
      <c r="G382" s="164" t="s">
        <v>18</v>
      </c>
      <c r="H382" s="138">
        <v>1</v>
      </c>
      <c r="I382" s="137">
        <v>0.253</v>
      </c>
      <c r="J382" s="133"/>
      <c r="K382" s="130">
        <f t="shared" si="17"/>
        <v>0</v>
      </c>
      <c r="L382">
        <f t="shared" si="18"/>
        <v>0</v>
      </c>
      <c r="M382" s="114"/>
      <c r="N382" s="114"/>
      <c r="O382" s="105"/>
      <c r="P382" s="111"/>
    </row>
    <row r="383" spans="1:33" ht="13.35" customHeight="1">
      <c r="A383" s="58" t="s">
        <v>715</v>
      </c>
      <c r="B383" s="59" t="s">
        <v>713</v>
      </c>
      <c r="C383" s="59" t="s">
        <v>566</v>
      </c>
      <c r="D383" s="60" t="s">
        <v>716</v>
      </c>
      <c r="E383" s="61">
        <v>294</v>
      </c>
      <c r="F383" s="119">
        <f t="shared" si="19"/>
        <v>294</v>
      </c>
      <c r="G383" s="139" t="s">
        <v>18</v>
      </c>
      <c r="H383" s="140">
        <v>1</v>
      </c>
      <c r="I383" s="139">
        <v>0.29699999999999999</v>
      </c>
      <c r="J383" s="136"/>
      <c r="K383" s="130">
        <f t="shared" si="17"/>
        <v>0</v>
      </c>
      <c r="L383">
        <f t="shared" si="18"/>
        <v>0</v>
      </c>
      <c r="M383" s="114"/>
      <c r="N383" s="114"/>
      <c r="O383" s="105"/>
      <c r="P383" s="111"/>
    </row>
    <row r="384" spans="1:33" ht="13.35" customHeight="1">
      <c r="A384" s="55" t="s">
        <v>717</v>
      </c>
      <c r="B384" s="56" t="s">
        <v>713</v>
      </c>
      <c r="C384" s="56" t="s">
        <v>566</v>
      </c>
      <c r="D384" s="161" t="s">
        <v>718</v>
      </c>
      <c r="E384" s="162">
        <v>321</v>
      </c>
      <c r="F384" s="163">
        <f t="shared" si="19"/>
        <v>321</v>
      </c>
      <c r="G384" s="164" t="s">
        <v>18</v>
      </c>
      <c r="H384" s="138">
        <v>1</v>
      </c>
      <c r="I384" s="137">
        <v>0.33600000000000002</v>
      </c>
      <c r="J384" s="133"/>
      <c r="K384" s="130">
        <f t="shared" si="17"/>
        <v>0</v>
      </c>
      <c r="L384">
        <f t="shared" si="18"/>
        <v>0</v>
      </c>
      <c r="M384" s="114"/>
      <c r="N384" s="114"/>
      <c r="O384" s="105"/>
      <c r="P384" s="111"/>
    </row>
    <row r="385" spans="1:16" ht="13.35" customHeight="1">
      <c r="A385" s="58" t="s">
        <v>719</v>
      </c>
      <c r="B385" s="59" t="s">
        <v>713</v>
      </c>
      <c r="C385" s="59" t="s">
        <v>566</v>
      </c>
      <c r="D385" s="60" t="s">
        <v>720</v>
      </c>
      <c r="E385" s="61">
        <v>190</v>
      </c>
      <c r="F385" s="119">
        <f t="shared" si="19"/>
        <v>190</v>
      </c>
      <c r="G385" s="139" t="s">
        <v>18</v>
      </c>
      <c r="H385" s="140">
        <v>1</v>
      </c>
      <c r="I385" s="139">
        <v>0.23</v>
      </c>
      <c r="J385" s="136"/>
      <c r="K385" s="130">
        <f t="shared" si="17"/>
        <v>0</v>
      </c>
      <c r="L385">
        <f t="shared" si="18"/>
        <v>0</v>
      </c>
      <c r="M385" s="114"/>
      <c r="N385" s="114"/>
      <c r="O385" s="105"/>
      <c r="P385" s="111"/>
    </row>
    <row r="386" spans="1:16" ht="13.35" customHeight="1">
      <c r="A386" s="55" t="s">
        <v>721</v>
      </c>
      <c r="B386" s="56" t="s">
        <v>713</v>
      </c>
      <c r="C386" s="56" t="s">
        <v>566</v>
      </c>
      <c r="D386" s="161" t="s">
        <v>722</v>
      </c>
      <c r="E386" s="162">
        <v>197</v>
      </c>
      <c r="F386" s="163">
        <f t="shared" si="19"/>
        <v>197</v>
      </c>
      <c r="G386" s="164" t="s">
        <v>18</v>
      </c>
      <c r="H386" s="138">
        <v>1</v>
      </c>
      <c r="I386" s="137">
        <v>0.23</v>
      </c>
      <c r="J386" s="133"/>
      <c r="K386" s="130">
        <f t="shared" si="17"/>
        <v>0</v>
      </c>
      <c r="L386">
        <f t="shared" si="18"/>
        <v>0</v>
      </c>
      <c r="M386" s="114"/>
      <c r="N386" s="114"/>
      <c r="O386" s="105"/>
      <c r="P386" s="111"/>
    </row>
    <row r="387" spans="1:16" ht="13.35" customHeight="1">
      <c r="A387" s="58" t="s">
        <v>723</v>
      </c>
      <c r="B387" s="59" t="s">
        <v>713</v>
      </c>
      <c r="C387" s="59" t="s">
        <v>566</v>
      </c>
      <c r="D387" s="60" t="s">
        <v>724</v>
      </c>
      <c r="E387" s="61">
        <v>255</v>
      </c>
      <c r="F387" s="119">
        <f t="shared" si="19"/>
        <v>255</v>
      </c>
      <c r="G387" s="139" t="s">
        <v>18</v>
      </c>
      <c r="H387" s="140">
        <v>1</v>
      </c>
      <c r="I387" s="139">
        <v>0.24</v>
      </c>
      <c r="J387" s="136"/>
      <c r="K387" s="130">
        <f t="shared" si="17"/>
        <v>0</v>
      </c>
      <c r="L387">
        <f t="shared" si="18"/>
        <v>0</v>
      </c>
      <c r="M387" s="114"/>
      <c r="N387" s="114"/>
      <c r="O387" s="105"/>
      <c r="P387" s="111"/>
    </row>
    <row r="388" spans="1:16" ht="13.35" customHeight="1">
      <c r="A388" s="55" t="s">
        <v>725</v>
      </c>
      <c r="B388" s="56" t="s">
        <v>713</v>
      </c>
      <c r="C388" s="56" t="s">
        <v>566</v>
      </c>
      <c r="D388" s="161" t="s">
        <v>726</v>
      </c>
      <c r="E388" s="162">
        <v>262</v>
      </c>
      <c r="F388" s="163">
        <f t="shared" si="19"/>
        <v>262</v>
      </c>
      <c r="G388" s="164" t="s">
        <v>18</v>
      </c>
      <c r="H388" s="138">
        <v>1</v>
      </c>
      <c r="I388" s="137">
        <v>0.25</v>
      </c>
      <c r="J388" s="133"/>
      <c r="K388" s="130">
        <f t="shared" si="17"/>
        <v>0</v>
      </c>
      <c r="L388">
        <f t="shared" si="18"/>
        <v>0</v>
      </c>
      <c r="M388" s="114"/>
      <c r="N388" s="114"/>
      <c r="O388" s="105"/>
      <c r="P388" s="111"/>
    </row>
    <row r="389" spans="1:16" ht="13.35" customHeight="1">
      <c r="A389" s="58" t="s">
        <v>727</v>
      </c>
      <c r="B389" s="59" t="s">
        <v>713</v>
      </c>
      <c r="C389" s="59" t="s">
        <v>566</v>
      </c>
      <c r="D389" s="60" t="s">
        <v>728</v>
      </c>
      <c r="E389" s="61">
        <v>220</v>
      </c>
      <c r="F389" s="119">
        <f t="shared" si="19"/>
        <v>220</v>
      </c>
      <c r="G389" s="139" t="s">
        <v>18</v>
      </c>
      <c r="H389" s="140">
        <v>1</v>
      </c>
      <c r="I389" s="139">
        <v>0.27200000000000002</v>
      </c>
      <c r="J389" s="136"/>
      <c r="K389" s="130">
        <f t="shared" si="17"/>
        <v>0</v>
      </c>
      <c r="L389">
        <f t="shared" si="18"/>
        <v>0</v>
      </c>
      <c r="M389" s="114"/>
      <c r="N389" s="114"/>
      <c r="O389" s="105"/>
      <c r="P389" s="106"/>
    </row>
    <row r="390" spans="1:16" ht="13.35" customHeight="1">
      <c r="A390" s="55" t="s">
        <v>729</v>
      </c>
      <c r="B390" s="56" t="s">
        <v>713</v>
      </c>
      <c r="C390" s="56" t="s">
        <v>566</v>
      </c>
      <c r="D390" s="161" t="s">
        <v>730</v>
      </c>
      <c r="E390" s="162">
        <v>226</v>
      </c>
      <c r="F390" s="163">
        <f t="shared" si="19"/>
        <v>226</v>
      </c>
      <c r="G390" s="164" t="s">
        <v>18</v>
      </c>
      <c r="H390" s="138">
        <v>1</v>
      </c>
      <c r="I390" s="137">
        <v>0.251</v>
      </c>
      <c r="J390" s="133"/>
      <c r="K390" s="130">
        <f t="shared" si="17"/>
        <v>0</v>
      </c>
      <c r="L390">
        <f t="shared" si="18"/>
        <v>0</v>
      </c>
      <c r="M390" s="114"/>
      <c r="N390" s="114"/>
      <c r="O390" s="105"/>
      <c r="P390" s="106"/>
    </row>
    <row r="391" spans="1:16" ht="13.35" customHeight="1">
      <c r="A391" s="58" t="s">
        <v>731</v>
      </c>
      <c r="B391" s="59" t="s">
        <v>732</v>
      </c>
      <c r="C391" s="59" t="s">
        <v>566</v>
      </c>
      <c r="D391" s="60" t="s">
        <v>733</v>
      </c>
      <c r="E391" s="61">
        <v>216</v>
      </c>
      <c r="F391" s="119">
        <f t="shared" si="19"/>
        <v>216</v>
      </c>
      <c r="G391" s="139" t="s">
        <v>18</v>
      </c>
      <c r="H391" s="140">
        <v>1</v>
      </c>
      <c r="I391" s="139">
        <v>0.27600000000000002</v>
      </c>
      <c r="J391" s="136"/>
      <c r="K391" s="130">
        <f t="shared" si="17"/>
        <v>0</v>
      </c>
      <c r="L391">
        <f t="shared" si="18"/>
        <v>0</v>
      </c>
      <c r="M391" s="114"/>
      <c r="N391" s="114"/>
      <c r="O391" s="105"/>
      <c r="P391" s="106"/>
    </row>
    <row r="392" spans="1:16" ht="13.35" customHeight="1">
      <c r="A392" s="55" t="s">
        <v>734</v>
      </c>
      <c r="B392" s="56" t="s">
        <v>387</v>
      </c>
      <c r="C392" s="56" t="s">
        <v>566</v>
      </c>
      <c r="D392" s="161" t="s">
        <v>735</v>
      </c>
      <c r="E392" s="162">
        <v>240.5</v>
      </c>
      <c r="F392" s="163">
        <f t="shared" si="19"/>
        <v>240.5</v>
      </c>
      <c r="G392" s="164" t="s">
        <v>18</v>
      </c>
      <c r="H392" s="138">
        <v>1</v>
      </c>
      <c r="I392" s="137">
        <v>0.22</v>
      </c>
      <c r="J392" s="133"/>
      <c r="K392" s="130">
        <f t="shared" si="17"/>
        <v>0</v>
      </c>
      <c r="L392">
        <f t="shared" si="18"/>
        <v>0</v>
      </c>
      <c r="M392" s="114"/>
      <c r="N392" s="114"/>
      <c r="O392" s="107"/>
      <c r="P392" s="108"/>
    </row>
    <row r="393" spans="1:16" ht="13.35" customHeight="1">
      <c r="A393" s="58" t="s">
        <v>736</v>
      </c>
      <c r="B393" s="59" t="s">
        <v>390</v>
      </c>
      <c r="C393" s="59" t="s">
        <v>566</v>
      </c>
      <c r="D393" s="60" t="s">
        <v>737</v>
      </c>
      <c r="E393" s="61">
        <v>179.8</v>
      </c>
      <c r="F393" s="119">
        <f t="shared" si="19"/>
        <v>179.8</v>
      </c>
      <c r="G393" s="139" t="s">
        <v>18</v>
      </c>
      <c r="H393" s="140">
        <v>1</v>
      </c>
      <c r="I393" s="139">
        <v>0.23799999999999999</v>
      </c>
      <c r="J393" s="136"/>
      <c r="K393" s="130">
        <f t="shared" si="17"/>
        <v>0</v>
      </c>
      <c r="L393">
        <f t="shared" si="18"/>
        <v>0</v>
      </c>
      <c r="M393" s="114"/>
      <c r="N393" s="114"/>
      <c r="O393" s="107"/>
      <c r="P393" s="112"/>
    </row>
    <row r="394" spans="1:16" ht="13.35" customHeight="1">
      <c r="A394" s="55" t="s">
        <v>738</v>
      </c>
      <c r="B394" s="56" t="s">
        <v>390</v>
      </c>
      <c r="C394" s="56" t="s">
        <v>566</v>
      </c>
      <c r="D394" s="161" t="s">
        <v>739</v>
      </c>
      <c r="E394" s="162">
        <v>198.4</v>
      </c>
      <c r="F394" s="163">
        <f t="shared" si="19"/>
        <v>198.4</v>
      </c>
      <c r="G394" s="164" t="s">
        <v>18</v>
      </c>
      <c r="H394" s="138">
        <v>1</v>
      </c>
      <c r="I394" s="137">
        <v>0.26</v>
      </c>
      <c r="J394" s="133"/>
      <c r="K394" s="130">
        <f t="shared" si="17"/>
        <v>0</v>
      </c>
      <c r="L394">
        <f t="shared" si="18"/>
        <v>0</v>
      </c>
      <c r="M394" s="114"/>
      <c r="N394" s="114"/>
      <c r="O394" s="107"/>
      <c r="P394" s="108"/>
    </row>
    <row r="395" spans="1:16" ht="13.35" customHeight="1">
      <c r="A395" s="58" t="s">
        <v>740</v>
      </c>
      <c r="B395" s="59" t="s">
        <v>390</v>
      </c>
      <c r="C395" s="59" t="s">
        <v>566</v>
      </c>
      <c r="D395" s="60" t="s">
        <v>741</v>
      </c>
      <c r="E395" s="61">
        <v>205.8</v>
      </c>
      <c r="F395" s="119">
        <f t="shared" si="19"/>
        <v>205.8</v>
      </c>
      <c r="G395" s="139" t="s">
        <v>18</v>
      </c>
      <c r="H395" s="140">
        <v>1</v>
      </c>
      <c r="I395" s="139">
        <v>0.27</v>
      </c>
      <c r="J395" s="136"/>
      <c r="K395" s="130">
        <f t="shared" si="17"/>
        <v>0</v>
      </c>
      <c r="L395">
        <f t="shared" si="18"/>
        <v>0</v>
      </c>
      <c r="M395" s="114"/>
      <c r="N395" s="114"/>
      <c r="O395" s="107"/>
      <c r="P395" s="108"/>
    </row>
    <row r="396" spans="1:16" ht="13.35" customHeight="1">
      <c r="A396" s="55" t="s">
        <v>742</v>
      </c>
      <c r="B396" s="56" t="s">
        <v>390</v>
      </c>
      <c r="C396" s="56" t="s">
        <v>566</v>
      </c>
      <c r="D396" s="161" t="s">
        <v>743</v>
      </c>
      <c r="E396" s="162">
        <v>88.9</v>
      </c>
      <c r="F396" s="163">
        <f t="shared" si="19"/>
        <v>88.9</v>
      </c>
      <c r="G396" s="164" t="s">
        <v>18</v>
      </c>
      <c r="H396" s="138">
        <v>1</v>
      </c>
      <c r="I396" s="137">
        <v>0.13</v>
      </c>
      <c r="J396" s="133"/>
      <c r="K396" s="130">
        <f t="shared" si="17"/>
        <v>0</v>
      </c>
      <c r="L396">
        <f t="shared" si="18"/>
        <v>0</v>
      </c>
      <c r="M396" s="114"/>
      <c r="N396" s="114"/>
      <c r="O396" s="107"/>
      <c r="P396" s="108"/>
    </row>
    <row r="397" spans="1:16" ht="13.35" customHeight="1">
      <c r="A397" s="58" t="s">
        <v>744</v>
      </c>
      <c r="B397" s="59" t="s">
        <v>390</v>
      </c>
      <c r="C397" s="59" t="s">
        <v>566</v>
      </c>
      <c r="D397" s="60" t="s">
        <v>745</v>
      </c>
      <c r="E397" s="61">
        <v>98.4</v>
      </c>
      <c r="F397" s="119">
        <f t="shared" si="19"/>
        <v>98.4</v>
      </c>
      <c r="G397" s="139" t="s">
        <v>18</v>
      </c>
      <c r="H397" s="140">
        <v>1</v>
      </c>
      <c r="I397" s="139">
        <v>0.15</v>
      </c>
      <c r="J397" s="136"/>
      <c r="K397" s="130">
        <f t="shared" si="17"/>
        <v>0</v>
      </c>
      <c r="L397">
        <f t="shared" si="18"/>
        <v>0</v>
      </c>
      <c r="M397" s="114"/>
      <c r="N397" s="114"/>
      <c r="O397" s="107"/>
      <c r="P397" s="108"/>
    </row>
    <row r="398" spans="1:16" ht="13.35" customHeight="1">
      <c r="A398" s="55" t="s">
        <v>746</v>
      </c>
      <c r="B398" s="56" t="s">
        <v>390</v>
      </c>
      <c r="C398" s="56" t="s">
        <v>566</v>
      </c>
      <c r="D398" s="161" t="s">
        <v>747</v>
      </c>
      <c r="E398" s="162">
        <v>117.4</v>
      </c>
      <c r="F398" s="163">
        <f t="shared" si="19"/>
        <v>117.4</v>
      </c>
      <c r="G398" s="164" t="s">
        <v>18</v>
      </c>
      <c r="H398" s="138">
        <v>1</v>
      </c>
      <c r="I398" s="137">
        <v>0.16</v>
      </c>
      <c r="J398" s="133"/>
      <c r="K398" s="130">
        <f t="shared" si="17"/>
        <v>0</v>
      </c>
      <c r="L398">
        <f t="shared" si="18"/>
        <v>0</v>
      </c>
      <c r="M398" s="114"/>
      <c r="N398" s="114"/>
      <c r="O398" s="107"/>
      <c r="P398" s="108"/>
    </row>
    <row r="399" spans="1:16" ht="13.35" customHeight="1">
      <c r="A399" s="58" t="s">
        <v>748</v>
      </c>
      <c r="B399" s="59" t="s">
        <v>390</v>
      </c>
      <c r="C399" s="59" t="s">
        <v>566</v>
      </c>
      <c r="D399" s="60" t="s">
        <v>749</v>
      </c>
      <c r="E399" s="61">
        <v>124.4</v>
      </c>
      <c r="F399" s="119">
        <f t="shared" si="19"/>
        <v>124.4</v>
      </c>
      <c r="G399" s="139" t="s">
        <v>18</v>
      </c>
      <c r="H399" s="140">
        <v>1</v>
      </c>
      <c r="I399" s="139">
        <v>0.17399999999999999</v>
      </c>
      <c r="J399" s="136"/>
      <c r="K399" s="130">
        <f t="shared" si="17"/>
        <v>0</v>
      </c>
      <c r="L399">
        <f t="shared" si="18"/>
        <v>0</v>
      </c>
      <c r="M399" s="114"/>
      <c r="N399" s="114"/>
      <c r="O399" s="107"/>
      <c r="P399" s="112"/>
    </row>
    <row r="400" spans="1:16" ht="13.35" customHeight="1">
      <c r="A400" s="55" t="s">
        <v>750</v>
      </c>
      <c r="B400" s="56" t="s">
        <v>390</v>
      </c>
      <c r="C400" s="56" t="s">
        <v>566</v>
      </c>
      <c r="D400" s="161" t="s">
        <v>751</v>
      </c>
      <c r="E400" s="162">
        <v>217</v>
      </c>
      <c r="F400" s="163">
        <f t="shared" si="19"/>
        <v>217</v>
      </c>
      <c r="G400" s="164" t="s">
        <v>18</v>
      </c>
      <c r="H400" s="138">
        <v>1</v>
      </c>
      <c r="I400" s="137">
        <v>0.248</v>
      </c>
      <c r="J400" s="133"/>
      <c r="K400" s="130">
        <f t="shared" si="17"/>
        <v>0</v>
      </c>
      <c r="L400">
        <f t="shared" si="18"/>
        <v>0</v>
      </c>
      <c r="M400" s="114"/>
      <c r="N400" s="114"/>
      <c r="O400" s="107"/>
      <c r="P400" s="108"/>
    </row>
    <row r="401" spans="1:16" ht="13.35" customHeight="1">
      <c r="A401" s="58" t="s">
        <v>752</v>
      </c>
      <c r="B401" s="59" t="s">
        <v>753</v>
      </c>
      <c r="C401" s="59" t="s">
        <v>566</v>
      </c>
      <c r="D401" s="60" t="s">
        <v>754</v>
      </c>
      <c r="E401" s="61">
        <v>460</v>
      </c>
      <c r="F401" s="119">
        <f t="shared" si="19"/>
        <v>460</v>
      </c>
      <c r="G401" s="139" t="s">
        <v>18</v>
      </c>
      <c r="H401" s="140">
        <v>1</v>
      </c>
      <c r="I401" s="139">
        <v>0.17399999999999999</v>
      </c>
      <c r="J401" s="136"/>
      <c r="K401" s="130">
        <f t="shared" si="17"/>
        <v>0</v>
      </c>
      <c r="L401">
        <f t="shared" si="18"/>
        <v>0</v>
      </c>
      <c r="M401" s="114"/>
      <c r="N401" s="114"/>
      <c r="O401" s="107"/>
      <c r="P401" s="112"/>
    </row>
    <row r="402" spans="1:16" ht="13.35" customHeight="1">
      <c r="A402" s="55" t="s">
        <v>755</v>
      </c>
      <c r="B402" s="56" t="s">
        <v>756</v>
      </c>
      <c r="C402" s="56" t="s">
        <v>566</v>
      </c>
      <c r="D402" s="161" t="s">
        <v>757</v>
      </c>
      <c r="E402" s="162">
        <v>398</v>
      </c>
      <c r="F402" s="163">
        <f t="shared" si="19"/>
        <v>398</v>
      </c>
      <c r="G402" s="164" t="s">
        <v>18</v>
      </c>
      <c r="H402" s="138">
        <v>1</v>
      </c>
      <c r="I402" s="137">
        <v>0.219</v>
      </c>
      <c r="J402" s="133"/>
      <c r="K402" s="130">
        <f t="shared" si="17"/>
        <v>0</v>
      </c>
      <c r="L402">
        <f t="shared" si="18"/>
        <v>0</v>
      </c>
      <c r="M402" s="114"/>
      <c r="N402" s="114"/>
      <c r="O402" s="107"/>
      <c r="P402" s="112"/>
    </row>
    <row r="403" spans="1:16" ht="13.35" customHeight="1">
      <c r="A403" s="58" t="s">
        <v>758</v>
      </c>
      <c r="B403" s="59" t="s">
        <v>759</v>
      </c>
      <c r="C403" s="59" t="s">
        <v>566</v>
      </c>
      <c r="D403" s="60" t="s">
        <v>760</v>
      </c>
      <c r="E403" s="61">
        <v>870</v>
      </c>
      <c r="F403" s="119">
        <f t="shared" si="19"/>
        <v>870</v>
      </c>
      <c r="G403" s="139" t="s">
        <v>18</v>
      </c>
      <c r="H403" s="140">
        <v>1</v>
      </c>
      <c r="I403" s="139">
        <v>1.67</v>
      </c>
      <c r="J403" s="136"/>
      <c r="K403" s="130">
        <f t="shared" si="17"/>
        <v>0</v>
      </c>
      <c r="L403">
        <f t="shared" si="18"/>
        <v>0</v>
      </c>
      <c r="M403" s="114"/>
      <c r="N403" s="114"/>
      <c r="O403" s="107"/>
      <c r="P403" s="112"/>
    </row>
    <row r="404" spans="1:16" ht="13.35" customHeight="1">
      <c r="A404" s="55" t="s">
        <v>761</v>
      </c>
      <c r="B404" s="56" t="s">
        <v>449</v>
      </c>
      <c r="C404" s="56" t="s">
        <v>566</v>
      </c>
      <c r="D404" s="161" t="s">
        <v>762</v>
      </c>
      <c r="E404" s="162">
        <v>530</v>
      </c>
      <c r="F404" s="163">
        <f t="shared" si="19"/>
        <v>530</v>
      </c>
      <c r="G404" s="164" t="s">
        <v>18</v>
      </c>
      <c r="H404" s="138">
        <v>1</v>
      </c>
      <c r="I404" s="137">
        <v>0.91</v>
      </c>
      <c r="J404" s="133"/>
      <c r="K404" s="130">
        <f t="shared" si="17"/>
        <v>0</v>
      </c>
      <c r="L404">
        <f t="shared" si="18"/>
        <v>0</v>
      </c>
      <c r="M404" s="114"/>
      <c r="N404" s="114"/>
      <c r="O404" s="107"/>
      <c r="P404" s="112"/>
    </row>
    <row r="405" spans="1:16" ht="13.35" customHeight="1">
      <c r="A405" s="58" t="s">
        <v>763</v>
      </c>
      <c r="B405" s="59" t="s">
        <v>764</v>
      </c>
      <c r="C405" s="59" t="s">
        <v>566</v>
      </c>
      <c r="D405" s="60" t="s">
        <v>765</v>
      </c>
      <c r="E405" s="61">
        <v>1629</v>
      </c>
      <c r="F405" s="119">
        <f t="shared" si="19"/>
        <v>1629</v>
      </c>
      <c r="G405" s="139" t="s">
        <v>18</v>
      </c>
      <c r="H405" s="140">
        <v>1</v>
      </c>
      <c r="I405" s="139">
        <v>2.2599999999999998</v>
      </c>
      <c r="J405" s="136"/>
      <c r="K405" s="130">
        <f t="shared" si="17"/>
        <v>0</v>
      </c>
      <c r="L405">
        <f t="shared" si="18"/>
        <v>0</v>
      </c>
      <c r="M405" s="114"/>
      <c r="N405" s="114"/>
      <c r="O405" s="107"/>
      <c r="P405" s="108"/>
    </row>
    <row r="406" spans="1:16" ht="13.35" customHeight="1">
      <c r="A406" s="55" t="s">
        <v>766</v>
      </c>
      <c r="B406" s="56" t="s">
        <v>764</v>
      </c>
      <c r="C406" s="56" t="s">
        <v>566</v>
      </c>
      <c r="D406" s="161" t="s">
        <v>767</v>
      </c>
      <c r="E406" s="162">
        <v>2975</v>
      </c>
      <c r="F406" s="163">
        <f t="shared" si="19"/>
        <v>2975</v>
      </c>
      <c r="G406" s="164" t="s">
        <v>18</v>
      </c>
      <c r="H406" s="138">
        <v>1</v>
      </c>
      <c r="I406" s="137">
        <v>3.38</v>
      </c>
      <c r="J406" s="133"/>
      <c r="K406" s="130">
        <f t="shared" si="17"/>
        <v>0</v>
      </c>
      <c r="L406">
        <f t="shared" si="18"/>
        <v>0</v>
      </c>
      <c r="M406" s="114"/>
      <c r="N406" s="114"/>
      <c r="O406" s="107"/>
      <c r="P406" s="108"/>
    </row>
    <row r="407" spans="1:16" ht="13.35" customHeight="1">
      <c r="A407" s="58" t="s">
        <v>768</v>
      </c>
      <c r="B407" s="59" t="s">
        <v>764</v>
      </c>
      <c r="C407" s="59" t="s">
        <v>566</v>
      </c>
      <c r="D407" s="60" t="s">
        <v>769</v>
      </c>
      <c r="E407" s="61">
        <v>3230.3</v>
      </c>
      <c r="F407" s="119">
        <f t="shared" si="19"/>
        <v>3230.3</v>
      </c>
      <c r="G407" s="139" t="s">
        <v>18</v>
      </c>
      <c r="H407" s="140">
        <v>1</v>
      </c>
      <c r="I407" s="139">
        <v>4.51</v>
      </c>
      <c r="J407" s="136"/>
      <c r="K407" s="130">
        <f t="shared" si="17"/>
        <v>0</v>
      </c>
      <c r="L407">
        <f t="shared" si="18"/>
        <v>0</v>
      </c>
      <c r="M407" s="114"/>
      <c r="N407" s="114"/>
      <c r="O407" s="107"/>
      <c r="P407" s="112"/>
    </row>
    <row r="408" spans="1:16" ht="13.35" customHeight="1">
      <c r="A408" s="55" t="s">
        <v>770</v>
      </c>
      <c r="B408" s="56" t="s">
        <v>764</v>
      </c>
      <c r="C408" s="56" t="s">
        <v>566</v>
      </c>
      <c r="D408" s="161" t="s">
        <v>771</v>
      </c>
      <c r="E408" s="162">
        <v>5922.5</v>
      </c>
      <c r="F408" s="163">
        <f t="shared" si="19"/>
        <v>5922.5</v>
      </c>
      <c r="G408" s="164" t="s">
        <v>18</v>
      </c>
      <c r="H408" s="138">
        <v>1</v>
      </c>
      <c r="I408" s="137">
        <v>6.76</v>
      </c>
      <c r="J408" s="133"/>
      <c r="K408" s="130">
        <f t="shared" si="17"/>
        <v>0</v>
      </c>
      <c r="L408">
        <f t="shared" si="18"/>
        <v>0</v>
      </c>
      <c r="M408" s="114"/>
      <c r="N408" s="114"/>
      <c r="O408" s="107"/>
      <c r="P408" s="112"/>
    </row>
    <row r="409" spans="1:16" ht="13.35" customHeight="1">
      <c r="A409" s="58" t="s">
        <v>772</v>
      </c>
      <c r="B409" s="59" t="s">
        <v>764</v>
      </c>
      <c r="C409" s="59" t="s">
        <v>566</v>
      </c>
      <c r="D409" s="60" t="s">
        <v>773</v>
      </c>
      <c r="E409" s="61">
        <v>6432.6</v>
      </c>
      <c r="F409" s="119">
        <f t="shared" si="19"/>
        <v>6432.6</v>
      </c>
      <c r="G409" s="139" t="s">
        <v>18</v>
      </c>
      <c r="H409" s="140">
        <v>1</v>
      </c>
      <c r="I409" s="139">
        <v>9.1</v>
      </c>
      <c r="J409" s="136"/>
      <c r="K409" s="130">
        <f t="shared" si="17"/>
        <v>0</v>
      </c>
      <c r="L409">
        <f t="shared" si="18"/>
        <v>0</v>
      </c>
      <c r="M409" s="114"/>
      <c r="N409" s="114"/>
      <c r="O409" s="107"/>
      <c r="P409" s="108"/>
    </row>
    <row r="410" spans="1:16" ht="13.35" customHeight="1">
      <c r="A410" s="55" t="s">
        <v>774</v>
      </c>
      <c r="B410" s="56" t="s">
        <v>775</v>
      </c>
      <c r="C410" s="56" t="s">
        <v>566</v>
      </c>
      <c r="D410" s="161" t="s">
        <v>776</v>
      </c>
      <c r="E410" s="162">
        <v>1695.5</v>
      </c>
      <c r="F410" s="163">
        <f t="shared" si="19"/>
        <v>1695.5</v>
      </c>
      <c r="G410" s="164" t="s">
        <v>18</v>
      </c>
      <c r="H410" s="138">
        <v>1</v>
      </c>
      <c r="I410" s="137">
        <v>2.2599999999999998</v>
      </c>
      <c r="J410" s="133"/>
      <c r="K410" s="130">
        <f t="shared" ref="K410:K473" si="20">F410*J410</f>
        <v>0</v>
      </c>
      <c r="L410">
        <f t="shared" ref="L410:L473" si="21">I410*J410</f>
        <v>0</v>
      </c>
      <c r="M410" s="114"/>
      <c r="N410" s="114"/>
      <c r="O410" s="107"/>
      <c r="P410" s="108"/>
    </row>
    <row r="411" spans="1:16" ht="13.35" customHeight="1">
      <c r="A411" s="58" t="s">
        <v>777</v>
      </c>
      <c r="B411" s="59" t="s">
        <v>775</v>
      </c>
      <c r="C411" s="59" t="s">
        <v>566</v>
      </c>
      <c r="D411" s="60" t="s">
        <v>778</v>
      </c>
      <c r="E411" s="61">
        <v>3025</v>
      </c>
      <c r="F411" s="119">
        <f t="shared" si="19"/>
        <v>3025</v>
      </c>
      <c r="G411" s="139" t="s">
        <v>18</v>
      </c>
      <c r="H411" s="140">
        <v>1</v>
      </c>
      <c r="I411" s="139">
        <v>3.38</v>
      </c>
      <c r="J411" s="136"/>
      <c r="K411" s="130">
        <f t="shared" si="20"/>
        <v>0</v>
      </c>
      <c r="L411">
        <f t="shared" si="21"/>
        <v>0</v>
      </c>
      <c r="M411" s="114"/>
      <c r="N411" s="114"/>
      <c r="O411" s="107"/>
      <c r="P411" s="108"/>
    </row>
    <row r="412" spans="1:16" ht="13.35" customHeight="1">
      <c r="A412" s="55" t="s">
        <v>779</v>
      </c>
      <c r="B412" s="56" t="s">
        <v>775</v>
      </c>
      <c r="C412" s="56" t="s">
        <v>566</v>
      </c>
      <c r="D412" s="161" t="s">
        <v>780</v>
      </c>
      <c r="E412" s="162">
        <v>3296.6</v>
      </c>
      <c r="F412" s="163">
        <f t="shared" si="19"/>
        <v>3296.6</v>
      </c>
      <c r="G412" s="164" t="s">
        <v>18</v>
      </c>
      <c r="H412" s="138">
        <v>1</v>
      </c>
      <c r="I412" s="137">
        <v>4.51</v>
      </c>
      <c r="J412" s="133"/>
      <c r="K412" s="130">
        <f t="shared" si="20"/>
        <v>0</v>
      </c>
      <c r="L412">
        <f t="shared" si="21"/>
        <v>0</v>
      </c>
      <c r="M412" s="114"/>
      <c r="N412" s="114"/>
      <c r="O412" s="107"/>
      <c r="P412" s="108"/>
    </row>
    <row r="413" spans="1:16" ht="13.35" customHeight="1">
      <c r="A413" s="58" t="s">
        <v>781</v>
      </c>
      <c r="B413" s="59" t="s">
        <v>498</v>
      </c>
      <c r="C413" s="59" t="s">
        <v>566</v>
      </c>
      <c r="D413" s="60" t="s">
        <v>782</v>
      </c>
      <c r="E413" s="61">
        <v>0</v>
      </c>
      <c r="F413" s="119">
        <f t="shared" si="19"/>
        <v>0</v>
      </c>
      <c r="G413" s="139" t="s">
        <v>18</v>
      </c>
      <c r="H413" s="140">
        <v>1</v>
      </c>
      <c r="I413" s="139">
        <v>4.26</v>
      </c>
      <c r="J413" s="136"/>
      <c r="K413" s="130">
        <f t="shared" si="20"/>
        <v>0</v>
      </c>
      <c r="L413">
        <f t="shared" si="21"/>
        <v>0</v>
      </c>
      <c r="M413" s="114"/>
      <c r="N413" s="114"/>
      <c r="O413" s="107"/>
      <c r="P413" s="112"/>
    </row>
    <row r="414" spans="1:16" ht="13.35" customHeight="1">
      <c r="A414" s="55" t="s">
        <v>783</v>
      </c>
      <c r="B414" s="56" t="s">
        <v>498</v>
      </c>
      <c r="C414" s="56" t="s">
        <v>566</v>
      </c>
      <c r="D414" s="161" t="s">
        <v>784</v>
      </c>
      <c r="E414" s="162">
        <v>0</v>
      </c>
      <c r="F414" s="163">
        <f t="shared" si="19"/>
        <v>0</v>
      </c>
      <c r="G414" s="164" t="s">
        <v>18</v>
      </c>
      <c r="H414" s="138">
        <v>1</v>
      </c>
      <c r="I414" s="137">
        <v>6.45</v>
      </c>
      <c r="J414" s="133"/>
      <c r="K414" s="130">
        <f t="shared" si="20"/>
        <v>0</v>
      </c>
      <c r="L414">
        <f t="shared" si="21"/>
        <v>0</v>
      </c>
      <c r="M414" s="114"/>
      <c r="N414" s="114"/>
      <c r="O414" s="107"/>
      <c r="P414" s="112"/>
    </row>
    <row r="415" spans="1:16" ht="13.35" customHeight="1">
      <c r="A415" s="58" t="s">
        <v>785</v>
      </c>
      <c r="B415" s="59" t="s">
        <v>498</v>
      </c>
      <c r="C415" s="59" t="s">
        <v>566</v>
      </c>
      <c r="D415" s="60" t="s">
        <v>786</v>
      </c>
      <c r="E415" s="61">
        <v>0</v>
      </c>
      <c r="F415" s="119">
        <f t="shared" si="19"/>
        <v>0</v>
      </c>
      <c r="G415" s="139" t="s">
        <v>18</v>
      </c>
      <c r="H415" s="140">
        <v>1</v>
      </c>
      <c r="I415" s="139">
        <v>8.57</v>
      </c>
      <c r="J415" s="136"/>
      <c r="K415" s="130">
        <f t="shared" si="20"/>
        <v>0</v>
      </c>
      <c r="L415">
        <f t="shared" si="21"/>
        <v>0</v>
      </c>
      <c r="M415" s="114"/>
      <c r="N415" s="114"/>
      <c r="O415" s="107"/>
      <c r="P415" s="112"/>
    </row>
    <row r="416" spans="1:16" ht="13.35" customHeight="1">
      <c r="A416" s="55" t="s">
        <v>787</v>
      </c>
      <c r="B416" s="56" t="s">
        <v>1791</v>
      </c>
      <c r="C416" s="56" t="s">
        <v>566</v>
      </c>
      <c r="D416" s="161" t="s">
        <v>788</v>
      </c>
      <c r="E416" s="162">
        <v>594</v>
      </c>
      <c r="F416" s="163">
        <f t="shared" si="19"/>
        <v>594</v>
      </c>
      <c r="G416" s="164" t="s">
        <v>535</v>
      </c>
      <c r="H416" s="138" t="s">
        <v>1754</v>
      </c>
      <c r="I416" s="137">
        <v>1</v>
      </c>
      <c r="J416" s="133"/>
      <c r="K416" s="130">
        <f t="shared" si="20"/>
        <v>0</v>
      </c>
      <c r="L416">
        <f t="shared" si="21"/>
        <v>0</v>
      </c>
      <c r="M416" s="114"/>
      <c r="N416" s="114"/>
      <c r="O416" s="107"/>
      <c r="P416" s="112"/>
    </row>
    <row r="417" spans="1:16" ht="13.35" customHeight="1">
      <c r="A417" s="58" t="s">
        <v>790</v>
      </c>
      <c r="B417" s="59" t="s">
        <v>1792</v>
      </c>
      <c r="C417" s="59" t="s">
        <v>566</v>
      </c>
      <c r="D417" s="60" t="s">
        <v>791</v>
      </c>
      <c r="E417" s="61">
        <v>594</v>
      </c>
      <c r="F417" s="119">
        <f t="shared" si="19"/>
        <v>594</v>
      </c>
      <c r="G417" s="139" t="s">
        <v>535</v>
      </c>
      <c r="H417" s="140" t="s">
        <v>1754</v>
      </c>
      <c r="I417" s="139">
        <v>1</v>
      </c>
      <c r="J417" s="136"/>
      <c r="K417" s="130">
        <f t="shared" si="20"/>
        <v>0</v>
      </c>
      <c r="L417">
        <f t="shared" si="21"/>
        <v>0</v>
      </c>
      <c r="M417" s="114"/>
      <c r="N417" s="114"/>
      <c r="O417" s="107"/>
      <c r="P417" s="112"/>
    </row>
    <row r="418" spans="1:16" ht="13.35" customHeight="1">
      <c r="A418" s="55" t="s">
        <v>792</v>
      </c>
      <c r="B418" s="56" t="s">
        <v>1792</v>
      </c>
      <c r="C418" s="56" t="s">
        <v>566</v>
      </c>
      <c r="D418" s="161" t="s">
        <v>793</v>
      </c>
      <c r="E418" s="162">
        <v>594</v>
      </c>
      <c r="F418" s="163">
        <f t="shared" si="19"/>
        <v>594</v>
      </c>
      <c r="G418" s="164" t="s">
        <v>535</v>
      </c>
      <c r="H418" s="138" t="s">
        <v>1754</v>
      </c>
      <c r="I418" s="137">
        <v>1</v>
      </c>
      <c r="J418" s="133"/>
      <c r="K418" s="130">
        <f t="shared" si="20"/>
        <v>0</v>
      </c>
      <c r="L418">
        <f t="shared" si="21"/>
        <v>0</v>
      </c>
      <c r="M418" s="114"/>
      <c r="N418" s="114"/>
      <c r="O418" s="107"/>
      <c r="P418" s="112"/>
    </row>
    <row r="419" spans="1:16" ht="13.35" customHeight="1">
      <c r="A419" s="169" t="s">
        <v>794</v>
      </c>
      <c r="B419" s="170" t="s">
        <v>15</v>
      </c>
      <c r="C419" s="170" t="s">
        <v>119</v>
      </c>
      <c r="D419" s="171" t="s">
        <v>795</v>
      </c>
      <c r="E419" s="172">
        <v>39.799999999999997</v>
      </c>
      <c r="F419" s="173">
        <f t="shared" si="19"/>
        <v>39.799999999999997</v>
      </c>
      <c r="G419" s="165" t="s">
        <v>18</v>
      </c>
      <c r="H419" s="174">
        <v>1</v>
      </c>
      <c r="I419" s="165">
        <v>0.12</v>
      </c>
      <c r="J419" s="133"/>
      <c r="K419" s="130">
        <f t="shared" si="20"/>
        <v>0</v>
      </c>
      <c r="L419">
        <f t="shared" si="21"/>
        <v>0</v>
      </c>
      <c r="M419" s="114"/>
      <c r="N419" s="114"/>
      <c r="O419" s="107"/>
      <c r="P419" s="112"/>
    </row>
    <row r="420" spans="1:16" ht="13.35" customHeight="1">
      <c r="A420" s="66" t="s">
        <v>796</v>
      </c>
      <c r="B420" s="67" t="s">
        <v>20</v>
      </c>
      <c r="C420" s="67" t="s">
        <v>119</v>
      </c>
      <c r="D420" s="68" t="s">
        <v>797</v>
      </c>
      <c r="E420" s="69">
        <v>34</v>
      </c>
      <c r="F420" s="121">
        <f t="shared" si="19"/>
        <v>34</v>
      </c>
      <c r="G420" s="144" t="s">
        <v>18</v>
      </c>
      <c r="H420" s="145">
        <v>1</v>
      </c>
      <c r="I420" s="144">
        <v>0.09</v>
      </c>
      <c r="J420" s="136"/>
      <c r="K420" s="130">
        <f t="shared" si="20"/>
        <v>0</v>
      </c>
      <c r="L420">
        <f t="shared" si="21"/>
        <v>0</v>
      </c>
      <c r="M420" s="114"/>
      <c r="N420" s="114"/>
      <c r="O420" s="107"/>
      <c r="P420" s="112"/>
    </row>
    <row r="421" spans="1:16" ht="13.35" customHeight="1">
      <c r="A421" s="169" t="s">
        <v>798</v>
      </c>
      <c r="B421" s="170" t="s">
        <v>799</v>
      </c>
      <c r="C421" s="170" t="s">
        <v>119</v>
      </c>
      <c r="D421" s="171" t="s">
        <v>800</v>
      </c>
      <c r="E421" s="172">
        <v>31.3</v>
      </c>
      <c r="F421" s="173">
        <f t="shared" si="19"/>
        <v>31.3</v>
      </c>
      <c r="G421" s="165" t="s">
        <v>18</v>
      </c>
      <c r="H421" s="174">
        <v>1</v>
      </c>
      <c r="I421" s="141">
        <v>0.09</v>
      </c>
      <c r="J421" s="143"/>
      <c r="K421" s="130">
        <f t="shared" si="20"/>
        <v>0</v>
      </c>
      <c r="L421">
        <f t="shared" si="21"/>
        <v>0</v>
      </c>
      <c r="M421" s="114"/>
      <c r="N421" s="114"/>
      <c r="O421" s="107"/>
      <c r="P421" s="108"/>
    </row>
    <row r="422" spans="1:16" ht="13.35" customHeight="1">
      <c r="A422" s="66" t="s">
        <v>801</v>
      </c>
      <c r="B422" s="67" t="s">
        <v>26</v>
      </c>
      <c r="C422" s="67" t="s">
        <v>119</v>
      </c>
      <c r="D422" s="68" t="s">
        <v>802</v>
      </c>
      <c r="E422" s="69">
        <v>29</v>
      </c>
      <c r="F422" s="121">
        <f t="shared" si="19"/>
        <v>29</v>
      </c>
      <c r="G422" s="144" t="s">
        <v>18</v>
      </c>
      <c r="H422" s="145">
        <v>1</v>
      </c>
      <c r="I422" s="144">
        <v>0.09</v>
      </c>
      <c r="J422" s="136"/>
      <c r="K422" s="130">
        <f t="shared" si="20"/>
        <v>0</v>
      </c>
      <c r="L422">
        <f t="shared" si="21"/>
        <v>0</v>
      </c>
      <c r="M422" s="114"/>
      <c r="N422" s="114"/>
      <c r="O422" s="107"/>
      <c r="P422" s="108"/>
    </row>
    <row r="423" spans="1:16" ht="13.35" customHeight="1">
      <c r="A423" s="169" t="s">
        <v>803</v>
      </c>
      <c r="B423" s="170" t="s">
        <v>571</v>
      </c>
      <c r="C423" s="170" t="s">
        <v>119</v>
      </c>
      <c r="D423" s="171" t="s">
        <v>804</v>
      </c>
      <c r="E423" s="172">
        <v>47</v>
      </c>
      <c r="F423" s="173">
        <f t="shared" si="19"/>
        <v>47</v>
      </c>
      <c r="G423" s="165" t="s">
        <v>18</v>
      </c>
      <c r="H423" s="174">
        <v>1</v>
      </c>
      <c r="I423" s="141">
        <v>0.09</v>
      </c>
      <c r="J423" s="143"/>
      <c r="K423" s="130">
        <f t="shared" si="20"/>
        <v>0</v>
      </c>
      <c r="L423">
        <f t="shared" si="21"/>
        <v>0</v>
      </c>
      <c r="M423" s="114"/>
      <c r="N423" s="114"/>
      <c r="O423" s="107"/>
      <c r="P423" s="112"/>
    </row>
    <row r="424" spans="1:16" ht="13.35" customHeight="1">
      <c r="A424" s="66" t="s">
        <v>805</v>
      </c>
      <c r="B424" s="67" t="s">
        <v>26</v>
      </c>
      <c r="C424" s="67" t="s">
        <v>119</v>
      </c>
      <c r="D424" s="68" t="s">
        <v>806</v>
      </c>
      <c r="E424" s="69">
        <v>42</v>
      </c>
      <c r="F424" s="121">
        <f t="shared" si="19"/>
        <v>42</v>
      </c>
      <c r="G424" s="144" t="s">
        <v>18</v>
      </c>
      <c r="H424" s="145">
        <v>1</v>
      </c>
      <c r="I424" s="144">
        <v>0.09</v>
      </c>
      <c r="J424" s="136"/>
      <c r="K424" s="130">
        <f t="shared" si="20"/>
        <v>0</v>
      </c>
      <c r="L424">
        <f t="shared" si="21"/>
        <v>0</v>
      </c>
      <c r="M424" s="114"/>
      <c r="N424" s="114"/>
      <c r="O424" s="107"/>
      <c r="P424" s="112"/>
    </row>
    <row r="425" spans="1:16" ht="13.35" customHeight="1">
      <c r="A425" s="62" t="s">
        <v>1527</v>
      </c>
      <c r="B425" s="63" t="s">
        <v>1528</v>
      </c>
      <c r="C425" s="63" t="s">
        <v>119</v>
      </c>
      <c r="D425" s="64" t="s">
        <v>1529</v>
      </c>
      <c r="E425" s="65">
        <v>43.6</v>
      </c>
      <c r="F425" s="120">
        <f t="shared" si="19"/>
        <v>43.6</v>
      </c>
      <c r="G425" s="141" t="s">
        <v>18</v>
      </c>
      <c r="H425" s="142">
        <v>1</v>
      </c>
      <c r="I425" s="141">
        <v>0.14599999999999999</v>
      </c>
      <c r="J425" s="143"/>
      <c r="K425" s="130">
        <f t="shared" si="20"/>
        <v>0</v>
      </c>
      <c r="L425">
        <f t="shared" si="21"/>
        <v>0</v>
      </c>
      <c r="M425" s="114"/>
      <c r="N425" s="114"/>
      <c r="O425" s="107"/>
      <c r="P425" s="112"/>
    </row>
    <row r="426" spans="1:16" ht="13.35" customHeight="1">
      <c r="A426" s="66" t="s">
        <v>1530</v>
      </c>
      <c r="B426" s="67" t="s">
        <v>32</v>
      </c>
      <c r="C426" s="67" t="s">
        <v>119</v>
      </c>
      <c r="D426" s="68" t="s">
        <v>1531</v>
      </c>
      <c r="E426" s="69">
        <v>65.3</v>
      </c>
      <c r="F426" s="121">
        <f t="shared" si="19"/>
        <v>65.3</v>
      </c>
      <c r="G426" s="144" t="s">
        <v>18</v>
      </c>
      <c r="H426" s="145">
        <v>1</v>
      </c>
      <c r="I426" s="144">
        <v>0.223</v>
      </c>
      <c r="J426" s="136"/>
      <c r="K426" s="130">
        <f t="shared" si="20"/>
        <v>0</v>
      </c>
      <c r="L426">
        <f t="shared" si="21"/>
        <v>0</v>
      </c>
      <c r="M426" s="114"/>
      <c r="N426" s="114"/>
      <c r="O426" s="107"/>
      <c r="P426" s="112"/>
    </row>
    <row r="427" spans="1:16" ht="13.35" customHeight="1">
      <c r="A427" s="169" t="s">
        <v>807</v>
      </c>
      <c r="B427" s="170" t="s">
        <v>577</v>
      </c>
      <c r="C427" s="170" t="s">
        <v>119</v>
      </c>
      <c r="D427" s="171" t="s">
        <v>808</v>
      </c>
      <c r="E427" s="172">
        <v>31</v>
      </c>
      <c r="F427" s="173">
        <f t="shared" si="19"/>
        <v>31</v>
      </c>
      <c r="G427" s="165" t="s">
        <v>18</v>
      </c>
      <c r="H427" s="174">
        <v>1</v>
      </c>
      <c r="I427" s="141">
        <v>0.09</v>
      </c>
      <c r="J427" s="143"/>
      <c r="K427" s="130">
        <f t="shared" si="20"/>
        <v>0</v>
      </c>
      <c r="L427">
        <f t="shared" si="21"/>
        <v>0</v>
      </c>
      <c r="M427" s="114"/>
      <c r="N427" s="114"/>
      <c r="O427" s="107"/>
      <c r="P427" s="112"/>
    </row>
    <row r="428" spans="1:16" ht="13.35" customHeight="1">
      <c r="A428" s="66" t="s">
        <v>809</v>
      </c>
      <c r="B428" s="67" t="s">
        <v>41</v>
      </c>
      <c r="C428" s="67" t="s">
        <v>119</v>
      </c>
      <c r="D428" s="68" t="s">
        <v>810</v>
      </c>
      <c r="E428" s="69">
        <v>63</v>
      </c>
      <c r="F428" s="121">
        <f t="shared" si="19"/>
        <v>63</v>
      </c>
      <c r="G428" s="144" t="s">
        <v>18</v>
      </c>
      <c r="H428" s="145">
        <v>1</v>
      </c>
      <c r="I428" s="144">
        <v>0.16</v>
      </c>
      <c r="J428" s="136"/>
      <c r="K428" s="130">
        <f t="shared" si="20"/>
        <v>0</v>
      </c>
      <c r="L428">
        <f t="shared" si="21"/>
        <v>0</v>
      </c>
      <c r="M428" s="114"/>
      <c r="N428" s="114"/>
      <c r="O428" s="107"/>
      <c r="P428" s="112"/>
    </row>
    <row r="429" spans="1:16" ht="13.35" customHeight="1">
      <c r="A429" s="169" t="s">
        <v>811</v>
      </c>
      <c r="B429" s="170" t="s">
        <v>41</v>
      </c>
      <c r="C429" s="170" t="s">
        <v>119</v>
      </c>
      <c r="D429" s="171" t="s">
        <v>812</v>
      </c>
      <c r="E429" s="172">
        <v>56</v>
      </c>
      <c r="F429" s="173">
        <f t="shared" si="19"/>
        <v>56</v>
      </c>
      <c r="G429" s="165" t="s">
        <v>18</v>
      </c>
      <c r="H429" s="174">
        <v>1</v>
      </c>
      <c r="I429" s="141">
        <v>0.12</v>
      </c>
      <c r="J429" s="143"/>
      <c r="K429" s="130">
        <f t="shared" si="20"/>
        <v>0</v>
      </c>
      <c r="L429">
        <f t="shared" si="21"/>
        <v>0</v>
      </c>
      <c r="M429" s="114"/>
      <c r="N429" s="114"/>
      <c r="O429" s="107"/>
      <c r="P429" s="112"/>
    </row>
    <row r="430" spans="1:16" ht="13.35" customHeight="1">
      <c r="A430" s="66" t="s">
        <v>813</v>
      </c>
      <c r="B430" s="67" t="s">
        <v>587</v>
      </c>
      <c r="C430" s="67" t="s">
        <v>119</v>
      </c>
      <c r="D430" s="68" t="s">
        <v>814</v>
      </c>
      <c r="E430" s="69">
        <v>40</v>
      </c>
      <c r="F430" s="121">
        <f t="shared" si="19"/>
        <v>40</v>
      </c>
      <c r="G430" s="144" t="s">
        <v>18</v>
      </c>
      <c r="H430" s="145">
        <v>1</v>
      </c>
      <c r="I430" s="144">
        <v>0.11</v>
      </c>
      <c r="J430" s="136"/>
      <c r="K430" s="130">
        <f t="shared" si="20"/>
        <v>0</v>
      </c>
      <c r="L430">
        <f t="shared" si="21"/>
        <v>0</v>
      </c>
      <c r="M430" s="114"/>
      <c r="N430" s="114"/>
      <c r="O430" s="107"/>
      <c r="P430" s="112"/>
    </row>
    <row r="431" spans="1:16" ht="13.35" customHeight="1">
      <c r="A431" s="169" t="s">
        <v>815</v>
      </c>
      <c r="B431" s="170" t="s">
        <v>587</v>
      </c>
      <c r="C431" s="170" t="s">
        <v>119</v>
      </c>
      <c r="D431" s="171" t="s">
        <v>816</v>
      </c>
      <c r="E431" s="172">
        <v>42</v>
      </c>
      <c r="F431" s="173">
        <f t="shared" si="19"/>
        <v>42</v>
      </c>
      <c r="G431" s="165" t="s">
        <v>18</v>
      </c>
      <c r="H431" s="174">
        <v>1</v>
      </c>
      <c r="I431" s="141">
        <v>0.11</v>
      </c>
      <c r="J431" s="143"/>
      <c r="K431" s="130">
        <f t="shared" si="20"/>
        <v>0</v>
      </c>
      <c r="L431">
        <f t="shared" si="21"/>
        <v>0</v>
      </c>
      <c r="M431" s="114"/>
      <c r="N431" s="114"/>
      <c r="O431" s="107"/>
      <c r="P431" s="112"/>
    </row>
    <row r="432" spans="1:16" ht="13.35" customHeight="1">
      <c r="A432" s="66" t="s">
        <v>817</v>
      </c>
      <c r="B432" s="67" t="s">
        <v>587</v>
      </c>
      <c r="C432" s="67" t="s">
        <v>119</v>
      </c>
      <c r="D432" s="68" t="s">
        <v>818</v>
      </c>
      <c r="E432" s="69">
        <v>46</v>
      </c>
      <c r="F432" s="121">
        <f t="shared" si="19"/>
        <v>46</v>
      </c>
      <c r="G432" s="144" t="s">
        <v>18</v>
      </c>
      <c r="H432" s="145">
        <v>1</v>
      </c>
      <c r="I432" s="144">
        <v>0.12</v>
      </c>
      <c r="J432" s="136"/>
      <c r="K432" s="130">
        <f t="shared" si="20"/>
        <v>0</v>
      </c>
      <c r="L432">
        <f t="shared" si="21"/>
        <v>0</v>
      </c>
      <c r="M432" s="114"/>
      <c r="N432" s="114"/>
      <c r="O432" s="107"/>
      <c r="P432" s="112"/>
    </row>
    <row r="433" spans="1:16" ht="13.35" customHeight="1">
      <c r="A433" s="169" t="s">
        <v>819</v>
      </c>
      <c r="B433" s="170" t="s">
        <v>587</v>
      </c>
      <c r="C433" s="170" t="s">
        <v>119</v>
      </c>
      <c r="D433" s="171" t="s">
        <v>820</v>
      </c>
      <c r="E433" s="172">
        <v>49</v>
      </c>
      <c r="F433" s="173">
        <f t="shared" si="19"/>
        <v>49</v>
      </c>
      <c r="G433" s="165" t="s">
        <v>18</v>
      </c>
      <c r="H433" s="174">
        <v>1</v>
      </c>
      <c r="I433" s="141">
        <v>0.15</v>
      </c>
      <c r="J433" s="143"/>
      <c r="K433" s="130">
        <f t="shared" si="20"/>
        <v>0</v>
      </c>
      <c r="L433">
        <f t="shared" si="21"/>
        <v>0</v>
      </c>
      <c r="M433" s="114"/>
      <c r="N433" s="114"/>
      <c r="O433" s="107"/>
      <c r="P433" s="108"/>
    </row>
    <row r="434" spans="1:16" ht="13.35" customHeight="1">
      <c r="A434" s="66" t="s">
        <v>821</v>
      </c>
      <c r="B434" s="67" t="s">
        <v>592</v>
      </c>
      <c r="C434" s="67" t="s">
        <v>119</v>
      </c>
      <c r="D434" s="68" t="s">
        <v>822</v>
      </c>
      <c r="E434" s="69">
        <v>57.1</v>
      </c>
      <c r="F434" s="121">
        <f t="shared" si="19"/>
        <v>57.1</v>
      </c>
      <c r="G434" s="144" t="s">
        <v>18</v>
      </c>
      <c r="H434" s="145">
        <v>1</v>
      </c>
      <c r="I434" s="144">
        <v>0.186</v>
      </c>
      <c r="J434" s="136"/>
      <c r="K434" s="130">
        <f t="shared" si="20"/>
        <v>0</v>
      </c>
      <c r="L434">
        <f t="shared" si="21"/>
        <v>0</v>
      </c>
      <c r="M434" s="114"/>
      <c r="N434" s="114"/>
      <c r="O434" s="107"/>
      <c r="P434" s="112"/>
    </row>
    <row r="435" spans="1:16" ht="13.35" customHeight="1">
      <c r="A435" s="169" t="s">
        <v>823</v>
      </c>
      <c r="B435" s="170" t="s">
        <v>592</v>
      </c>
      <c r="C435" s="170" t="s">
        <v>119</v>
      </c>
      <c r="D435" s="171" t="s">
        <v>824</v>
      </c>
      <c r="E435" s="172">
        <v>86</v>
      </c>
      <c r="F435" s="173">
        <f t="shared" si="19"/>
        <v>86</v>
      </c>
      <c r="G435" s="165" t="s">
        <v>18</v>
      </c>
      <c r="H435" s="174">
        <v>1</v>
      </c>
      <c r="I435" s="141">
        <v>0.186</v>
      </c>
      <c r="J435" s="143"/>
      <c r="K435" s="130">
        <f t="shared" si="20"/>
        <v>0</v>
      </c>
      <c r="L435">
        <f t="shared" si="21"/>
        <v>0</v>
      </c>
      <c r="M435" s="114"/>
      <c r="N435" s="114"/>
      <c r="O435" s="107"/>
      <c r="P435" s="108"/>
    </row>
    <row r="436" spans="1:16" ht="13.35" customHeight="1">
      <c r="A436" s="66" t="s">
        <v>825</v>
      </c>
      <c r="B436" s="67" t="s">
        <v>63</v>
      </c>
      <c r="C436" s="67" t="s">
        <v>119</v>
      </c>
      <c r="D436" s="68" t="s">
        <v>826</v>
      </c>
      <c r="E436" s="69">
        <v>85</v>
      </c>
      <c r="F436" s="121">
        <f t="shared" si="19"/>
        <v>85</v>
      </c>
      <c r="G436" s="144" t="s">
        <v>18</v>
      </c>
      <c r="H436" s="145">
        <v>1</v>
      </c>
      <c r="I436" s="144">
        <v>0.186</v>
      </c>
      <c r="J436" s="136"/>
      <c r="K436" s="130">
        <f t="shared" si="20"/>
        <v>0</v>
      </c>
      <c r="L436">
        <f t="shared" si="21"/>
        <v>0</v>
      </c>
      <c r="M436" s="114"/>
      <c r="N436" s="114"/>
      <c r="O436" s="107"/>
      <c r="P436" s="112"/>
    </row>
    <row r="437" spans="1:16" ht="13.35" customHeight="1">
      <c r="A437" s="169" t="s">
        <v>827</v>
      </c>
      <c r="B437" s="170" t="s">
        <v>63</v>
      </c>
      <c r="C437" s="170" t="s">
        <v>119</v>
      </c>
      <c r="D437" s="171" t="s">
        <v>828</v>
      </c>
      <c r="E437" s="172">
        <v>124</v>
      </c>
      <c r="F437" s="173">
        <f t="shared" si="19"/>
        <v>124</v>
      </c>
      <c r="G437" s="165" t="s">
        <v>18</v>
      </c>
      <c r="H437" s="174">
        <v>1</v>
      </c>
      <c r="I437" s="141">
        <v>0.25</v>
      </c>
      <c r="J437" s="143"/>
      <c r="K437" s="130">
        <f t="shared" si="20"/>
        <v>0</v>
      </c>
      <c r="L437">
        <f t="shared" si="21"/>
        <v>0</v>
      </c>
      <c r="M437" s="114"/>
      <c r="N437" s="114"/>
      <c r="O437" s="107"/>
      <c r="P437" s="108"/>
    </row>
    <row r="438" spans="1:16" ht="13.35" customHeight="1">
      <c r="A438" s="66" t="s">
        <v>829</v>
      </c>
      <c r="B438" s="67" t="s">
        <v>66</v>
      </c>
      <c r="C438" s="67" t="s">
        <v>119</v>
      </c>
      <c r="D438" s="68" t="s">
        <v>830</v>
      </c>
      <c r="E438" s="69">
        <v>50</v>
      </c>
      <c r="F438" s="121">
        <f t="shared" si="19"/>
        <v>50</v>
      </c>
      <c r="G438" s="144" t="s">
        <v>18</v>
      </c>
      <c r="H438" s="145">
        <v>1</v>
      </c>
      <c r="I438" s="144">
        <v>0.13</v>
      </c>
      <c r="J438" s="136"/>
      <c r="K438" s="130">
        <f t="shared" si="20"/>
        <v>0</v>
      </c>
      <c r="L438">
        <f t="shared" si="21"/>
        <v>0</v>
      </c>
      <c r="M438" s="114"/>
      <c r="N438" s="114"/>
      <c r="O438" s="107"/>
      <c r="P438" s="108"/>
    </row>
    <row r="439" spans="1:16" ht="13.35" customHeight="1">
      <c r="A439" s="169" t="s">
        <v>831</v>
      </c>
      <c r="B439" s="170" t="s">
        <v>832</v>
      </c>
      <c r="C439" s="170" t="s">
        <v>119</v>
      </c>
      <c r="D439" s="171" t="s">
        <v>833</v>
      </c>
      <c r="E439" s="172">
        <v>68</v>
      </c>
      <c r="F439" s="173">
        <f t="shared" si="19"/>
        <v>68</v>
      </c>
      <c r="G439" s="165" t="s">
        <v>18</v>
      </c>
      <c r="H439" s="174">
        <v>1</v>
      </c>
      <c r="I439" s="141">
        <v>0.13</v>
      </c>
      <c r="J439" s="143"/>
      <c r="K439" s="130">
        <f t="shared" si="20"/>
        <v>0</v>
      </c>
      <c r="L439">
        <f t="shared" si="21"/>
        <v>0</v>
      </c>
      <c r="M439" s="114"/>
      <c r="N439" s="114"/>
      <c r="O439" s="107"/>
      <c r="P439" s="112"/>
    </row>
    <row r="440" spans="1:16" ht="13.35" customHeight="1">
      <c r="A440" s="66" t="s">
        <v>834</v>
      </c>
      <c r="B440" s="67" t="s">
        <v>72</v>
      </c>
      <c r="C440" s="67" t="s">
        <v>119</v>
      </c>
      <c r="D440" s="68" t="s">
        <v>835</v>
      </c>
      <c r="E440" s="69">
        <v>64</v>
      </c>
      <c r="F440" s="121">
        <f t="shared" si="19"/>
        <v>64</v>
      </c>
      <c r="G440" s="144" t="s">
        <v>18</v>
      </c>
      <c r="H440" s="145">
        <v>1</v>
      </c>
      <c r="I440" s="144">
        <v>0.2</v>
      </c>
      <c r="J440" s="136"/>
      <c r="K440" s="130">
        <f t="shared" si="20"/>
        <v>0</v>
      </c>
      <c r="L440">
        <f t="shared" si="21"/>
        <v>0</v>
      </c>
      <c r="M440" s="114"/>
      <c r="N440" s="114"/>
      <c r="O440" s="107"/>
      <c r="P440" s="112"/>
    </row>
    <row r="441" spans="1:16" ht="13.35" customHeight="1">
      <c r="A441" s="169" t="s">
        <v>836</v>
      </c>
      <c r="B441" s="170" t="s">
        <v>72</v>
      </c>
      <c r="C441" s="170" t="s">
        <v>119</v>
      </c>
      <c r="D441" s="171" t="s">
        <v>837</v>
      </c>
      <c r="E441" s="172">
        <v>98</v>
      </c>
      <c r="F441" s="173">
        <f t="shared" si="19"/>
        <v>98</v>
      </c>
      <c r="G441" s="165" t="s">
        <v>18</v>
      </c>
      <c r="H441" s="174">
        <v>1</v>
      </c>
      <c r="I441" s="141">
        <v>0.2</v>
      </c>
      <c r="J441" s="143"/>
      <c r="K441" s="130">
        <f t="shared" si="20"/>
        <v>0</v>
      </c>
      <c r="L441">
        <f t="shared" si="21"/>
        <v>0</v>
      </c>
      <c r="M441" s="114"/>
      <c r="N441" s="114"/>
      <c r="O441" s="107"/>
      <c r="P441" s="108"/>
    </row>
    <row r="442" spans="1:16" ht="13.35" customHeight="1">
      <c r="A442" s="66" t="s">
        <v>838</v>
      </c>
      <c r="B442" s="67" t="s">
        <v>60</v>
      </c>
      <c r="C442" s="67" t="s">
        <v>119</v>
      </c>
      <c r="D442" s="68" t="s">
        <v>839</v>
      </c>
      <c r="E442" s="69">
        <v>128</v>
      </c>
      <c r="F442" s="121">
        <f t="shared" si="19"/>
        <v>128</v>
      </c>
      <c r="G442" s="144" t="s">
        <v>18</v>
      </c>
      <c r="H442" s="145">
        <v>1</v>
      </c>
      <c r="I442" s="144">
        <v>0.25</v>
      </c>
      <c r="J442" s="136"/>
      <c r="K442" s="130">
        <f t="shared" si="20"/>
        <v>0</v>
      </c>
      <c r="L442">
        <f t="shared" si="21"/>
        <v>0</v>
      </c>
      <c r="M442" s="114"/>
      <c r="N442" s="114"/>
      <c r="O442" s="107"/>
      <c r="P442" s="112"/>
    </row>
    <row r="443" spans="1:16" ht="13.35" customHeight="1">
      <c r="A443" s="169" t="s">
        <v>840</v>
      </c>
      <c r="B443" s="170" t="s">
        <v>63</v>
      </c>
      <c r="C443" s="170" t="s">
        <v>119</v>
      </c>
      <c r="D443" s="171" t="s">
        <v>841</v>
      </c>
      <c r="E443" s="172">
        <v>170</v>
      </c>
      <c r="F443" s="173">
        <f t="shared" si="19"/>
        <v>170</v>
      </c>
      <c r="G443" s="165" t="s">
        <v>18</v>
      </c>
      <c r="H443" s="174">
        <v>1</v>
      </c>
      <c r="I443" s="141">
        <v>0.36</v>
      </c>
      <c r="J443" s="143"/>
      <c r="K443" s="130">
        <f t="shared" si="20"/>
        <v>0</v>
      </c>
      <c r="L443">
        <f t="shared" si="21"/>
        <v>0</v>
      </c>
      <c r="M443" s="114"/>
      <c r="N443" s="114"/>
      <c r="O443" s="107"/>
      <c r="P443" s="108"/>
    </row>
    <row r="444" spans="1:16" ht="13.35" customHeight="1">
      <c r="A444" s="66" t="s">
        <v>1532</v>
      </c>
      <c r="B444" s="67" t="s">
        <v>79</v>
      </c>
      <c r="C444" s="67" t="s">
        <v>119</v>
      </c>
      <c r="D444" s="68" t="s">
        <v>1533</v>
      </c>
      <c r="E444" s="69">
        <v>89.4</v>
      </c>
      <c r="F444" s="121">
        <f t="shared" si="19"/>
        <v>89.4</v>
      </c>
      <c r="G444" s="144" t="s">
        <v>18</v>
      </c>
      <c r="H444" s="145">
        <v>1</v>
      </c>
      <c r="I444" s="144">
        <v>0.33500000000000002</v>
      </c>
      <c r="J444" s="136"/>
      <c r="K444" s="130">
        <f t="shared" si="20"/>
        <v>0</v>
      </c>
      <c r="L444">
        <f t="shared" si="21"/>
        <v>0</v>
      </c>
      <c r="M444" s="114"/>
      <c r="N444" s="114"/>
      <c r="O444" s="107"/>
      <c r="P444" s="112"/>
    </row>
    <row r="445" spans="1:16" ht="13.35" customHeight="1">
      <c r="A445" s="169" t="s">
        <v>842</v>
      </c>
      <c r="B445" s="170" t="s">
        <v>595</v>
      </c>
      <c r="C445" s="170" t="s">
        <v>119</v>
      </c>
      <c r="D445" s="171" t="s">
        <v>843</v>
      </c>
      <c r="E445" s="172">
        <v>65.900000000000006</v>
      </c>
      <c r="F445" s="173">
        <f t="shared" ref="F445:F508" si="22">ROUND(E445*$K$5,2)</f>
        <v>65.900000000000006</v>
      </c>
      <c r="G445" s="165" t="s">
        <v>18</v>
      </c>
      <c r="H445" s="174">
        <v>1</v>
      </c>
      <c r="I445" s="141">
        <v>0.17</v>
      </c>
      <c r="J445" s="143"/>
      <c r="K445" s="130">
        <f t="shared" si="20"/>
        <v>0</v>
      </c>
      <c r="L445">
        <f t="shared" si="21"/>
        <v>0</v>
      </c>
      <c r="M445" s="114"/>
      <c r="N445" s="114"/>
      <c r="O445" s="107"/>
      <c r="P445" s="108"/>
    </row>
    <row r="446" spans="1:16" ht="13.35" customHeight="1">
      <c r="A446" s="66" t="s">
        <v>1534</v>
      </c>
      <c r="B446" s="67" t="s">
        <v>595</v>
      </c>
      <c r="C446" s="67" t="s">
        <v>119</v>
      </c>
      <c r="D446" s="68" t="s">
        <v>1535</v>
      </c>
      <c r="E446" s="69">
        <v>59</v>
      </c>
      <c r="F446" s="121">
        <f t="shared" si="22"/>
        <v>59</v>
      </c>
      <c r="G446" s="144" t="s">
        <v>18</v>
      </c>
      <c r="H446" s="145">
        <v>1</v>
      </c>
      <c r="I446" s="144">
        <v>0.17199999999999999</v>
      </c>
      <c r="J446" s="136"/>
      <c r="K446" s="130">
        <f t="shared" si="20"/>
        <v>0</v>
      </c>
      <c r="L446">
        <f t="shared" si="21"/>
        <v>0</v>
      </c>
      <c r="M446" s="114"/>
      <c r="N446" s="114"/>
      <c r="O446" s="107"/>
      <c r="P446" s="108"/>
    </row>
    <row r="447" spans="1:16" ht="13.35" customHeight="1">
      <c r="A447" s="169" t="s">
        <v>844</v>
      </c>
      <c r="B447" s="170" t="s">
        <v>84</v>
      </c>
      <c r="C447" s="170" t="s">
        <v>119</v>
      </c>
      <c r="D447" s="171" t="s">
        <v>845</v>
      </c>
      <c r="E447" s="172">
        <v>82</v>
      </c>
      <c r="F447" s="173">
        <f t="shared" si="22"/>
        <v>82</v>
      </c>
      <c r="G447" s="165" t="s">
        <v>18</v>
      </c>
      <c r="H447" s="174">
        <v>1</v>
      </c>
      <c r="I447" s="141">
        <v>0.21</v>
      </c>
      <c r="J447" s="143"/>
      <c r="K447" s="130">
        <f t="shared" si="20"/>
        <v>0</v>
      </c>
      <c r="L447">
        <f t="shared" si="21"/>
        <v>0</v>
      </c>
      <c r="M447" s="114"/>
      <c r="N447" s="114"/>
      <c r="O447" s="107"/>
      <c r="P447" s="112"/>
    </row>
    <row r="448" spans="1:16" ht="13.35" customHeight="1">
      <c r="A448" s="66" t="s">
        <v>846</v>
      </c>
      <c r="B448" s="67" t="s">
        <v>87</v>
      </c>
      <c r="C448" s="67" t="s">
        <v>119</v>
      </c>
      <c r="D448" s="68" t="s">
        <v>847</v>
      </c>
      <c r="E448" s="69">
        <v>143</v>
      </c>
      <c r="F448" s="121">
        <f t="shared" si="22"/>
        <v>143</v>
      </c>
      <c r="G448" s="144" t="s">
        <v>18</v>
      </c>
      <c r="H448" s="145">
        <v>1</v>
      </c>
      <c r="I448" s="144">
        <v>0.3</v>
      </c>
      <c r="J448" s="136"/>
      <c r="K448" s="130">
        <f t="shared" si="20"/>
        <v>0</v>
      </c>
      <c r="L448">
        <f t="shared" si="21"/>
        <v>0</v>
      </c>
      <c r="M448" s="114"/>
      <c r="N448" s="114"/>
      <c r="O448" s="107"/>
      <c r="P448" s="112"/>
    </row>
    <row r="449" spans="1:16" ht="13.35" customHeight="1">
      <c r="A449" s="169" t="s">
        <v>848</v>
      </c>
      <c r="B449" s="170" t="s">
        <v>595</v>
      </c>
      <c r="C449" s="170" t="s">
        <v>119</v>
      </c>
      <c r="D449" s="171" t="s">
        <v>849</v>
      </c>
      <c r="E449" s="172">
        <v>103</v>
      </c>
      <c r="F449" s="173">
        <f t="shared" si="22"/>
        <v>103</v>
      </c>
      <c r="G449" s="165" t="s">
        <v>18</v>
      </c>
      <c r="H449" s="174">
        <v>1</v>
      </c>
      <c r="I449" s="141">
        <v>0.28999999999999998</v>
      </c>
      <c r="J449" s="143"/>
      <c r="K449" s="130">
        <f t="shared" si="20"/>
        <v>0</v>
      </c>
      <c r="L449">
        <f t="shared" si="21"/>
        <v>0</v>
      </c>
      <c r="M449" s="114"/>
      <c r="N449" s="114"/>
      <c r="O449" s="107"/>
      <c r="P449" s="108"/>
    </row>
    <row r="450" spans="1:16" ht="13.35" customHeight="1">
      <c r="A450" s="66" t="s">
        <v>850</v>
      </c>
      <c r="B450" s="67" t="s">
        <v>595</v>
      </c>
      <c r="C450" s="67" t="s">
        <v>119</v>
      </c>
      <c r="D450" s="68" t="s">
        <v>851</v>
      </c>
      <c r="E450" s="69">
        <v>64.5</v>
      </c>
      <c r="F450" s="121">
        <f t="shared" si="22"/>
        <v>64.5</v>
      </c>
      <c r="G450" s="144" t="s">
        <v>18</v>
      </c>
      <c r="H450" s="145">
        <v>1</v>
      </c>
      <c r="I450" s="144">
        <v>0.15</v>
      </c>
      <c r="J450" s="136"/>
      <c r="K450" s="130">
        <f t="shared" si="20"/>
        <v>0</v>
      </c>
      <c r="L450">
        <f t="shared" si="21"/>
        <v>0</v>
      </c>
      <c r="M450" s="114"/>
      <c r="N450" s="114"/>
      <c r="O450" s="107"/>
      <c r="P450" s="108"/>
    </row>
    <row r="451" spans="1:16" ht="13.35" customHeight="1">
      <c r="A451" s="169" t="s">
        <v>852</v>
      </c>
      <c r="B451" s="170" t="s">
        <v>87</v>
      </c>
      <c r="C451" s="170" t="s">
        <v>119</v>
      </c>
      <c r="D451" s="171" t="s">
        <v>853</v>
      </c>
      <c r="E451" s="172">
        <v>142</v>
      </c>
      <c r="F451" s="173">
        <f t="shared" si="22"/>
        <v>142</v>
      </c>
      <c r="G451" s="165" t="s">
        <v>18</v>
      </c>
      <c r="H451" s="174">
        <v>1</v>
      </c>
      <c r="I451" s="141">
        <v>0.3</v>
      </c>
      <c r="J451" s="143"/>
      <c r="K451" s="130">
        <f t="shared" si="20"/>
        <v>0</v>
      </c>
      <c r="L451">
        <f t="shared" si="21"/>
        <v>0</v>
      </c>
      <c r="M451" s="114"/>
      <c r="N451" s="114"/>
      <c r="O451" s="107"/>
      <c r="P451" s="108"/>
    </row>
    <row r="452" spans="1:16" ht="13.35" customHeight="1">
      <c r="A452" s="66" t="s">
        <v>1536</v>
      </c>
      <c r="B452" s="67" t="s">
        <v>1730</v>
      </c>
      <c r="C452" s="67" t="s">
        <v>119</v>
      </c>
      <c r="D452" s="68" t="s">
        <v>1537</v>
      </c>
      <c r="E452" s="69">
        <v>175</v>
      </c>
      <c r="F452" s="121">
        <f t="shared" si="22"/>
        <v>175</v>
      </c>
      <c r="G452" s="144" t="s">
        <v>18</v>
      </c>
      <c r="H452" s="145">
        <v>1</v>
      </c>
      <c r="I452" s="144">
        <v>0.36699999999999999</v>
      </c>
      <c r="J452" s="136"/>
      <c r="K452" s="130">
        <f t="shared" si="20"/>
        <v>0</v>
      </c>
      <c r="L452">
        <f t="shared" si="21"/>
        <v>0</v>
      </c>
      <c r="M452" s="114"/>
      <c r="N452" s="114"/>
      <c r="O452" s="107"/>
      <c r="P452" s="112"/>
    </row>
    <row r="453" spans="1:16" ht="13.35" customHeight="1">
      <c r="A453" s="169" t="s">
        <v>854</v>
      </c>
      <c r="B453" s="170" t="s">
        <v>605</v>
      </c>
      <c r="C453" s="170" t="s">
        <v>119</v>
      </c>
      <c r="D453" s="171" t="s">
        <v>855</v>
      </c>
      <c r="E453" s="172">
        <v>41</v>
      </c>
      <c r="F453" s="173">
        <f t="shared" si="22"/>
        <v>41</v>
      </c>
      <c r="G453" s="165" t="s">
        <v>18</v>
      </c>
      <c r="H453" s="174">
        <v>1</v>
      </c>
      <c r="I453" s="141">
        <v>0.13</v>
      </c>
      <c r="J453" s="143"/>
      <c r="K453" s="130">
        <f t="shared" si="20"/>
        <v>0</v>
      </c>
      <c r="L453">
        <f t="shared" si="21"/>
        <v>0</v>
      </c>
      <c r="M453" s="114"/>
      <c r="N453" s="114"/>
      <c r="O453" s="107"/>
      <c r="P453" s="108"/>
    </row>
    <row r="454" spans="1:16" ht="13.35" customHeight="1">
      <c r="A454" s="66" t="s">
        <v>856</v>
      </c>
      <c r="B454" s="67" t="s">
        <v>115</v>
      </c>
      <c r="C454" s="67" t="s">
        <v>119</v>
      </c>
      <c r="D454" s="68" t="s">
        <v>857</v>
      </c>
      <c r="E454" s="69">
        <v>68</v>
      </c>
      <c r="F454" s="121">
        <f t="shared" si="22"/>
        <v>68</v>
      </c>
      <c r="G454" s="144" t="s">
        <v>18</v>
      </c>
      <c r="H454" s="145">
        <v>1</v>
      </c>
      <c r="I454" s="144">
        <v>0.13</v>
      </c>
      <c r="J454" s="136"/>
      <c r="K454" s="130">
        <f t="shared" si="20"/>
        <v>0</v>
      </c>
      <c r="L454">
        <f t="shared" si="21"/>
        <v>0</v>
      </c>
      <c r="M454" s="114"/>
      <c r="N454" s="114"/>
      <c r="O454" s="107"/>
      <c r="P454" s="108"/>
    </row>
    <row r="455" spans="1:16" ht="13.35" customHeight="1">
      <c r="A455" s="169" t="s">
        <v>858</v>
      </c>
      <c r="B455" s="170" t="s">
        <v>115</v>
      </c>
      <c r="C455" s="170" t="s">
        <v>119</v>
      </c>
      <c r="D455" s="171" t="s">
        <v>859</v>
      </c>
      <c r="E455" s="172">
        <v>60</v>
      </c>
      <c r="F455" s="173">
        <f t="shared" si="22"/>
        <v>60</v>
      </c>
      <c r="G455" s="165" t="s">
        <v>18</v>
      </c>
      <c r="H455" s="174">
        <v>1</v>
      </c>
      <c r="I455" s="141">
        <v>0.1</v>
      </c>
      <c r="J455" s="143"/>
      <c r="K455" s="130">
        <f t="shared" si="20"/>
        <v>0</v>
      </c>
      <c r="L455">
        <f t="shared" si="21"/>
        <v>0</v>
      </c>
      <c r="M455" s="114"/>
      <c r="N455" s="114"/>
      <c r="O455" s="107"/>
      <c r="P455" s="108"/>
    </row>
    <row r="456" spans="1:16" ht="13.35" customHeight="1">
      <c r="A456" s="66" t="s">
        <v>860</v>
      </c>
      <c r="B456" s="67" t="s">
        <v>619</v>
      </c>
      <c r="C456" s="67" t="s">
        <v>119</v>
      </c>
      <c r="D456" s="68" t="s">
        <v>861</v>
      </c>
      <c r="E456" s="69">
        <v>66</v>
      </c>
      <c r="F456" s="121">
        <f t="shared" si="22"/>
        <v>66</v>
      </c>
      <c r="G456" s="144" t="s">
        <v>18</v>
      </c>
      <c r="H456" s="145">
        <v>1</v>
      </c>
      <c r="I456" s="144">
        <v>0.17</v>
      </c>
      <c r="J456" s="136"/>
      <c r="K456" s="130">
        <f t="shared" si="20"/>
        <v>0</v>
      </c>
      <c r="L456">
        <f t="shared" si="21"/>
        <v>0</v>
      </c>
      <c r="M456" s="114"/>
      <c r="N456" s="114"/>
      <c r="O456" s="107"/>
      <c r="P456" s="108"/>
    </row>
    <row r="457" spans="1:16" ht="13.35" customHeight="1">
      <c r="A457" s="169" t="s">
        <v>862</v>
      </c>
      <c r="B457" s="170" t="s">
        <v>622</v>
      </c>
      <c r="C457" s="170" t="s">
        <v>119</v>
      </c>
      <c r="D457" s="171" t="s">
        <v>863</v>
      </c>
      <c r="E457" s="172">
        <v>69</v>
      </c>
      <c r="F457" s="173">
        <f t="shared" si="22"/>
        <v>69</v>
      </c>
      <c r="G457" s="165" t="s">
        <v>18</v>
      </c>
      <c r="H457" s="174">
        <v>1</v>
      </c>
      <c r="I457" s="141">
        <v>0.2</v>
      </c>
      <c r="J457" s="143"/>
      <c r="K457" s="130">
        <f t="shared" si="20"/>
        <v>0</v>
      </c>
      <c r="L457">
        <f t="shared" si="21"/>
        <v>0</v>
      </c>
      <c r="M457" s="114"/>
      <c r="N457" s="114"/>
      <c r="O457" s="107"/>
      <c r="P457" s="112"/>
    </row>
    <row r="458" spans="1:16" ht="13.35" customHeight="1">
      <c r="A458" s="66" t="s">
        <v>864</v>
      </c>
      <c r="B458" s="67" t="s">
        <v>865</v>
      </c>
      <c r="C458" s="67" t="s">
        <v>119</v>
      </c>
      <c r="D458" s="68" t="s">
        <v>866</v>
      </c>
      <c r="E458" s="69">
        <v>73</v>
      </c>
      <c r="F458" s="121">
        <f t="shared" si="22"/>
        <v>73</v>
      </c>
      <c r="G458" s="144" t="s">
        <v>18</v>
      </c>
      <c r="H458" s="145">
        <v>1</v>
      </c>
      <c r="I458" s="144">
        <v>0.22</v>
      </c>
      <c r="J458" s="136"/>
      <c r="K458" s="130">
        <f t="shared" si="20"/>
        <v>0</v>
      </c>
      <c r="L458">
        <f t="shared" si="21"/>
        <v>0</v>
      </c>
      <c r="M458" s="114"/>
      <c r="N458" s="114"/>
      <c r="O458" s="107"/>
      <c r="P458" s="108"/>
    </row>
    <row r="459" spans="1:16" ht="13.35" customHeight="1">
      <c r="A459" s="169" t="s">
        <v>867</v>
      </c>
      <c r="B459" s="170" t="s">
        <v>868</v>
      </c>
      <c r="C459" s="170" t="s">
        <v>119</v>
      </c>
      <c r="D459" s="171" t="s">
        <v>869</v>
      </c>
      <c r="E459" s="172">
        <v>79</v>
      </c>
      <c r="F459" s="173">
        <f t="shared" si="22"/>
        <v>79</v>
      </c>
      <c r="G459" s="165" t="s">
        <v>18</v>
      </c>
      <c r="H459" s="174">
        <v>1</v>
      </c>
      <c r="I459" s="141">
        <v>0.23</v>
      </c>
      <c r="J459" s="143"/>
      <c r="K459" s="130">
        <f t="shared" si="20"/>
        <v>0</v>
      </c>
      <c r="L459">
        <f t="shared" si="21"/>
        <v>0</v>
      </c>
      <c r="M459" s="114"/>
      <c r="N459" s="114"/>
      <c r="O459" s="107"/>
      <c r="P459" s="108"/>
    </row>
    <row r="460" spans="1:16" ht="13.35" customHeight="1">
      <c r="A460" s="66" t="s">
        <v>870</v>
      </c>
      <c r="B460" s="67" t="s">
        <v>137</v>
      </c>
      <c r="C460" s="67" t="s">
        <v>119</v>
      </c>
      <c r="D460" s="68" t="s">
        <v>871</v>
      </c>
      <c r="E460" s="69">
        <v>82</v>
      </c>
      <c r="F460" s="121">
        <f t="shared" si="22"/>
        <v>82</v>
      </c>
      <c r="G460" s="144" t="s">
        <v>18</v>
      </c>
      <c r="H460" s="145">
        <v>1</v>
      </c>
      <c r="I460" s="144">
        <v>0.25</v>
      </c>
      <c r="J460" s="136"/>
      <c r="K460" s="130">
        <f t="shared" si="20"/>
        <v>0</v>
      </c>
      <c r="L460">
        <f t="shared" si="21"/>
        <v>0</v>
      </c>
      <c r="M460" s="114"/>
      <c r="N460" s="114"/>
      <c r="O460" s="109"/>
      <c r="P460" s="108"/>
    </row>
    <row r="461" spans="1:16" ht="13.35" customHeight="1">
      <c r="A461" s="169" t="s">
        <v>872</v>
      </c>
      <c r="B461" s="170" t="s">
        <v>873</v>
      </c>
      <c r="C461" s="170" t="s">
        <v>119</v>
      </c>
      <c r="D461" s="171" t="s">
        <v>874</v>
      </c>
      <c r="E461" s="172">
        <v>88</v>
      </c>
      <c r="F461" s="173">
        <f t="shared" si="22"/>
        <v>88</v>
      </c>
      <c r="G461" s="165" t="s">
        <v>18</v>
      </c>
      <c r="H461" s="174">
        <v>1</v>
      </c>
      <c r="I461" s="141">
        <v>0.27</v>
      </c>
      <c r="J461" s="143"/>
      <c r="K461" s="130">
        <f t="shared" si="20"/>
        <v>0</v>
      </c>
      <c r="L461">
        <f t="shared" si="21"/>
        <v>0</v>
      </c>
      <c r="M461" s="114"/>
      <c r="N461" s="114"/>
      <c r="O461" s="107"/>
      <c r="P461" s="112"/>
    </row>
    <row r="462" spans="1:16" ht="13.35" customHeight="1">
      <c r="A462" s="66" t="s">
        <v>875</v>
      </c>
      <c r="B462" s="67" t="s">
        <v>876</v>
      </c>
      <c r="C462" s="67" t="s">
        <v>119</v>
      </c>
      <c r="D462" s="68" t="s">
        <v>877</v>
      </c>
      <c r="E462" s="69">
        <v>97</v>
      </c>
      <c r="F462" s="121">
        <f t="shared" si="22"/>
        <v>97</v>
      </c>
      <c r="G462" s="144" t="s">
        <v>18</v>
      </c>
      <c r="H462" s="145">
        <v>1</v>
      </c>
      <c r="I462" s="144">
        <v>0.28999999999999998</v>
      </c>
      <c r="J462" s="136"/>
      <c r="K462" s="130">
        <f t="shared" si="20"/>
        <v>0</v>
      </c>
      <c r="L462">
        <f t="shared" si="21"/>
        <v>0</v>
      </c>
      <c r="M462" s="114"/>
      <c r="N462" s="114"/>
      <c r="O462" s="107"/>
      <c r="P462" s="108"/>
    </row>
    <row r="463" spans="1:16" ht="13.35" customHeight="1">
      <c r="A463" s="169" t="s">
        <v>878</v>
      </c>
      <c r="B463" s="170" t="s">
        <v>879</v>
      </c>
      <c r="C463" s="170" t="s">
        <v>119</v>
      </c>
      <c r="D463" s="171" t="s">
        <v>880</v>
      </c>
      <c r="E463" s="172">
        <v>103</v>
      </c>
      <c r="F463" s="173">
        <f t="shared" si="22"/>
        <v>103</v>
      </c>
      <c r="G463" s="165" t="s">
        <v>18</v>
      </c>
      <c r="H463" s="174">
        <v>1</v>
      </c>
      <c r="I463" s="141">
        <v>0.32</v>
      </c>
      <c r="J463" s="143"/>
      <c r="K463" s="130">
        <f t="shared" si="20"/>
        <v>0</v>
      </c>
      <c r="L463">
        <f t="shared" si="21"/>
        <v>0</v>
      </c>
      <c r="M463" s="114"/>
      <c r="N463" s="114"/>
      <c r="O463" s="107"/>
      <c r="P463" s="112"/>
    </row>
    <row r="464" spans="1:16" ht="13.35" customHeight="1">
      <c r="A464" s="66" t="s">
        <v>881</v>
      </c>
      <c r="B464" s="67" t="s">
        <v>149</v>
      </c>
      <c r="C464" s="67" t="s">
        <v>119</v>
      </c>
      <c r="D464" s="68" t="s">
        <v>882</v>
      </c>
      <c r="E464" s="69">
        <v>118</v>
      </c>
      <c r="F464" s="121">
        <f t="shared" si="22"/>
        <v>118</v>
      </c>
      <c r="G464" s="144" t="s">
        <v>18</v>
      </c>
      <c r="H464" s="145">
        <v>1</v>
      </c>
      <c r="I464" s="144">
        <v>0.38</v>
      </c>
      <c r="J464" s="136"/>
      <c r="K464" s="130">
        <f t="shared" si="20"/>
        <v>0</v>
      </c>
      <c r="L464">
        <f t="shared" si="21"/>
        <v>0</v>
      </c>
      <c r="M464" s="114"/>
      <c r="N464" s="114"/>
      <c r="O464" s="107"/>
      <c r="P464" s="108"/>
    </row>
    <row r="465" spans="1:16" ht="13.35" customHeight="1">
      <c r="A465" s="169" t="s">
        <v>883</v>
      </c>
      <c r="B465" s="170" t="s">
        <v>170</v>
      </c>
      <c r="C465" s="170" t="s">
        <v>119</v>
      </c>
      <c r="D465" s="171" t="s">
        <v>884</v>
      </c>
      <c r="E465" s="172">
        <v>54</v>
      </c>
      <c r="F465" s="173">
        <f t="shared" si="22"/>
        <v>54</v>
      </c>
      <c r="G465" s="165" t="s">
        <v>18</v>
      </c>
      <c r="H465" s="174">
        <v>1</v>
      </c>
      <c r="I465" s="141">
        <v>0.2</v>
      </c>
      <c r="J465" s="143"/>
      <c r="K465" s="130">
        <f t="shared" si="20"/>
        <v>0</v>
      </c>
      <c r="L465">
        <f t="shared" si="21"/>
        <v>0</v>
      </c>
      <c r="M465" s="114"/>
      <c r="N465" s="114"/>
      <c r="O465" s="107"/>
      <c r="P465" s="112"/>
    </row>
    <row r="466" spans="1:16" ht="13.35" customHeight="1">
      <c r="A466" s="66" t="s">
        <v>885</v>
      </c>
      <c r="B466" s="67" t="s">
        <v>161</v>
      </c>
      <c r="C466" s="67" t="s">
        <v>119</v>
      </c>
      <c r="D466" s="68" t="s">
        <v>886</v>
      </c>
      <c r="E466" s="69">
        <v>81</v>
      </c>
      <c r="F466" s="121">
        <f t="shared" si="22"/>
        <v>81</v>
      </c>
      <c r="G466" s="144" t="s">
        <v>18</v>
      </c>
      <c r="H466" s="145">
        <v>1</v>
      </c>
      <c r="I466" s="144">
        <v>0.24</v>
      </c>
      <c r="J466" s="136"/>
      <c r="K466" s="130">
        <f t="shared" si="20"/>
        <v>0</v>
      </c>
      <c r="L466">
        <f t="shared" si="21"/>
        <v>0</v>
      </c>
      <c r="M466" s="114"/>
      <c r="N466" s="114"/>
      <c r="O466" s="107"/>
      <c r="P466" s="112"/>
    </row>
    <row r="467" spans="1:16" ht="13.35" customHeight="1">
      <c r="A467" s="169" t="s">
        <v>887</v>
      </c>
      <c r="B467" s="170" t="s">
        <v>170</v>
      </c>
      <c r="C467" s="170" t="s">
        <v>119</v>
      </c>
      <c r="D467" s="171" t="s">
        <v>888</v>
      </c>
      <c r="E467" s="172">
        <v>85</v>
      </c>
      <c r="F467" s="173">
        <f t="shared" si="22"/>
        <v>85</v>
      </c>
      <c r="G467" s="165" t="s">
        <v>18</v>
      </c>
      <c r="H467" s="174">
        <v>1</v>
      </c>
      <c r="I467" s="141">
        <v>0.2</v>
      </c>
      <c r="J467" s="143"/>
      <c r="K467" s="130">
        <f t="shared" si="20"/>
        <v>0</v>
      </c>
      <c r="L467">
        <f t="shared" si="21"/>
        <v>0</v>
      </c>
      <c r="M467" s="114"/>
      <c r="N467" s="114"/>
      <c r="O467" s="107"/>
      <c r="P467" s="112"/>
    </row>
    <row r="468" spans="1:16" ht="13.35" customHeight="1">
      <c r="A468" s="66" t="s">
        <v>889</v>
      </c>
      <c r="B468" s="67" t="s">
        <v>161</v>
      </c>
      <c r="C468" s="67" t="s">
        <v>119</v>
      </c>
      <c r="D468" s="68" t="s">
        <v>890</v>
      </c>
      <c r="E468" s="69">
        <v>119</v>
      </c>
      <c r="F468" s="121">
        <f t="shared" si="22"/>
        <v>119</v>
      </c>
      <c r="G468" s="144" t="s">
        <v>18</v>
      </c>
      <c r="H468" s="145">
        <v>1</v>
      </c>
      <c r="I468" s="144">
        <v>0.24</v>
      </c>
      <c r="J468" s="136"/>
      <c r="K468" s="130">
        <f t="shared" si="20"/>
        <v>0</v>
      </c>
      <c r="L468">
        <f t="shared" si="21"/>
        <v>0</v>
      </c>
      <c r="M468" s="114"/>
      <c r="N468" s="114"/>
      <c r="O468" s="107"/>
      <c r="P468" s="112"/>
    </row>
    <row r="469" spans="1:16" ht="13.35" customHeight="1">
      <c r="A469" s="169" t="s">
        <v>891</v>
      </c>
      <c r="B469" s="170" t="s">
        <v>167</v>
      </c>
      <c r="C469" s="170" t="s">
        <v>119</v>
      </c>
      <c r="D469" s="171" t="s">
        <v>892</v>
      </c>
      <c r="E469" s="172">
        <v>63</v>
      </c>
      <c r="F469" s="173">
        <f t="shared" si="22"/>
        <v>63</v>
      </c>
      <c r="G469" s="165" t="s">
        <v>18</v>
      </c>
      <c r="H469" s="174">
        <v>1</v>
      </c>
      <c r="I469" s="141">
        <v>0.2</v>
      </c>
      <c r="J469" s="143"/>
      <c r="K469" s="130">
        <f t="shared" si="20"/>
        <v>0</v>
      </c>
      <c r="L469">
        <f t="shared" si="21"/>
        <v>0</v>
      </c>
      <c r="M469" s="114"/>
      <c r="N469" s="114"/>
      <c r="O469" s="107"/>
      <c r="P469" s="112"/>
    </row>
    <row r="470" spans="1:16" ht="13.35" customHeight="1">
      <c r="A470" s="66" t="s">
        <v>893</v>
      </c>
      <c r="B470" s="67" t="s">
        <v>167</v>
      </c>
      <c r="C470" s="67" t="s">
        <v>119</v>
      </c>
      <c r="D470" s="68" t="s">
        <v>894</v>
      </c>
      <c r="E470" s="69">
        <v>98</v>
      </c>
      <c r="F470" s="121">
        <f t="shared" si="22"/>
        <v>98</v>
      </c>
      <c r="G470" s="144" t="s">
        <v>18</v>
      </c>
      <c r="H470" s="145">
        <v>1</v>
      </c>
      <c r="I470" s="144">
        <v>0.2</v>
      </c>
      <c r="J470" s="136"/>
      <c r="K470" s="130">
        <f t="shared" si="20"/>
        <v>0</v>
      </c>
      <c r="L470">
        <f t="shared" si="21"/>
        <v>0</v>
      </c>
      <c r="M470" s="114"/>
      <c r="N470" s="114"/>
      <c r="O470" s="107"/>
      <c r="P470" s="112"/>
    </row>
    <row r="471" spans="1:16" ht="13.35" customHeight="1">
      <c r="A471" s="169" t="s">
        <v>895</v>
      </c>
      <c r="B471" s="170" t="s">
        <v>158</v>
      </c>
      <c r="C471" s="170" t="s">
        <v>119</v>
      </c>
      <c r="D471" s="171" t="s">
        <v>896</v>
      </c>
      <c r="E471" s="172">
        <v>119</v>
      </c>
      <c r="F471" s="173">
        <f t="shared" si="22"/>
        <v>119</v>
      </c>
      <c r="G471" s="165" t="s">
        <v>18</v>
      </c>
      <c r="H471" s="174">
        <v>1</v>
      </c>
      <c r="I471" s="141">
        <v>0.23</v>
      </c>
      <c r="J471" s="143"/>
      <c r="K471" s="130">
        <f t="shared" si="20"/>
        <v>0</v>
      </c>
      <c r="L471">
        <f t="shared" si="21"/>
        <v>0</v>
      </c>
      <c r="M471" s="114"/>
      <c r="N471" s="114"/>
      <c r="O471" s="107"/>
      <c r="P471" s="112"/>
    </row>
    <row r="472" spans="1:16" ht="13.35" customHeight="1">
      <c r="A472" s="66" t="s">
        <v>897</v>
      </c>
      <c r="B472" s="67" t="s">
        <v>161</v>
      </c>
      <c r="C472" s="67" t="s">
        <v>119</v>
      </c>
      <c r="D472" s="68" t="s">
        <v>898</v>
      </c>
      <c r="E472" s="69">
        <v>165</v>
      </c>
      <c r="F472" s="121">
        <f t="shared" si="22"/>
        <v>165</v>
      </c>
      <c r="G472" s="144" t="s">
        <v>18</v>
      </c>
      <c r="H472" s="145">
        <v>1</v>
      </c>
      <c r="I472" s="144">
        <v>0.35</v>
      </c>
      <c r="J472" s="136"/>
      <c r="K472" s="130">
        <f t="shared" si="20"/>
        <v>0</v>
      </c>
      <c r="L472">
        <f t="shared" si="21"/>
        <v>0</v>
      </c>
      <c r="M472" s="114"/>
      <c r="N472" s="114"/>
      <c r="O472" s="107"/>
      <c r="P472" s="112"/>
    </row>
    <row r="473" spans="1:16" ht="13.35" customHeight="1">
      <c r="A473" s="169" t="s">
        <v>899</v>
      </c>
      <c r="B473" s="170" t="s">
        <v>633</v>
      </c>
      <c r="C473" s="170" t="s">
        <v>119</v>
      </c>
      <c r="D473" s="171" t="s">
        <v>900</v>
      </c>
      <c r="E473" s="172">
        <v>55.5</v>
      </c>
      <c r="F473" s="173">
        <f t="shared" si="22"/>
        <v>55.5</v>
      </c>
      <c r="G473" s="165" t="s">
        <v>18</v>
      </c>
      <c r="H473" s="174">
        <v>1</v>
      </c>
      <c r="I473" s="141">
        <v>0.2</v>
      </c>
      <c r="J473" s="143"/>
      <c r="K473" s="130">
        <f t="shared" si="20"/>
        <v>0</v>
      </c>
      <c r="L473">
        <f t="shared" si="21"/>
        <v>0</v>
      </c>
      <c r="M473" s="114"/>
      <c r="N473" s="114"/>
      <c r="O473" s="107"/>
      <c r="P473" s="108"/>
    </row>
    <row r="474" spans="1:16" ht="13.35" customHeight="1">
      <c r="A474" s="66" t="s">
        <v>901</v>
      </c>
      <c r="B474" s="67" t="s">
        <v>180</v>
      </c>
      <c r="C474" s="67" t="s">
        <v>119</v>
      </c>
      <c r="D474" s="68" t="s">
        <v>902</v>
      </c>
      <c r="E474" s="69">
        <v>82</v>
      </c>
      <c r="F474" s="121">
        <f t="shared" si="22"/>
        <v>82</v>
      </c>
      <c r="G474" s="144" t="s">
        <v>18</v>
      </c>
      <c r="H474" s="145">
        <v>1</v>
      </c>
      <c r="I474" s="144">
        <v>0.2</v>
      </c>
      <c r="J474" s="136"/>
      <c r="K474" s="130">
        <f t="shared" ref="K474:K537" si="23">F474*J474</f>
        <v>0</v>
      </c>
      <c r="L474">
        <f t="shared" ref="L474:L537" si="24">I474*J474</f>
        <v>0</v>
      </c>
      <c r="M474" s="114"/>
      <c r="N474" s="114"/>
      <c r="O474" s="107"/>
      <c r="P474" s="112"/>
    </row>
    <row r="475" spans="1:16" ht="13.35" customHeight="1">
      <c r="A475" s="169" t="s">
        <v>903</v>
      </c>
      <c r="B475" s="170" t="s">
        <v>633</v>
      </c>
      <c r="C475" s="170" t="s">
        <v>119</v>
      </c>
      <c r="D475" s="171" t="s">
        <v>904</v>
      </c>
      <c r="E475" s="172">
        <v>85</v>
      </c>
      <c r="F475" s="173">
        <f t="shared" si="22"/>
        <v>85</v>
      </c>
      <c r="G475" s="165" t="s">
        <v>18</v>
      </c>
      <c r="H475" s="174">
        <v>1</v>
      </c>
      <c r="I475" s="141">
        <v>0.2</v>
      </c>
      <c r="J475" s="143"/>
      <c r="K475" s="130">
        <f t="shared" si="23"/>
        <v>0</v>
      </c>
      <c r="L475">
        <f t="shared" si="24"/>
        <v>0</v>
      </c>
      <c r="M475" s="114"/>
      <c r="N475" s="114"/>
      <c r="O475" s="107"/>
      <c r="P475" s="112"/>
    </row>
    <row r="476" spans="1:16" ht="13.35" customHeight="1">
      <c r="A476" s="66" t="s">
        <v>905</v>
      </c>
      <c r="B476" s="67" t="s">
        <v>180</v>
      </c>
      <c r="C476" s="67" t="s">
        <v>119</v>
      </c>
      <c r="D476" s="68" t="s">
        <v>906</v>
      </c>
      <c r="E476" s="69">
        <v>121</v>
      </c>
      <c r="F476" s="121">
        <f t="shared" si="22"/>
        <v>121</v>
      </c>
      <c r="G476" s="144" t="s">
        <v>18</v>
      </c>
      <c r="H476" s="145">
        <v>1</v>
      </c>
      <c r="I476" s="144">
        <v>0.24</v>
      </c>
      <c r="J476" s="136"/>
      <c r="K476" s="130">
        <f t="shared" si="23"/>
        <v>0</v>
      </c>
      <c r="L476">
        <f t="shared" si="24"/>
        <v>0</v>
      </c>
      <c r="M476" s="114"/>
      <c r="N476" s="114"/>
      <c r="O476" s="107"/>
      <c r="P476" s="112"/>
    </row>
    <row r="477" spans="1:16" ht="13.35" customHeight="1">
      <c r="A477" s="169" t="s">
        <v>907</v>
      </c>
      <c r="B477" s="170" t="s">
        <v>191</v>
      </c>
      <c r="C477" s="170" t="s">
        <v>119</v>
      </c>
      <c r="D477" s="171" t="s">
        <v>908</v>
      </c>
      <c r="E477" s="172">
        <v>63</v>
      </c>
      <c r="F477" s="173">
        <f t="shared" si="22"/>
        <v>63</v>
      </c>
      <c r="G477" s="165" t="s">
        <v>18</v>
      </c>
      <c r="H477" s="174">
        <v>1</v>
      </c>
      <c r="I477" s="141">
        <v>0.2</v>
      </c>
      <c r="J477" s="143"/>
      <c r="K477" s="130">
        <f t="shared" si="23"/>
        <v>0</v>
      </c>
      <c r="L477">
        <f t="shared" si="24"/>
        <v>0</v>
      </c>
      <c r="M477" s="114"/>
      <c r="N477" s="114"/>
      <c r="O477" s="107"/>
      <c r="P477" s="108"/>
    </row>
    <row r="478" spans="1:16" ht="13.35" customHeight="1">
      <c r="A478" s="66" t="s">
        <v>909</v>
      </c>
      <c r="B478" s="67" t="s">
        <v>191</v>
      </c>
      <c r="C478" s="67" t="s">
        <v>119</v>
      </c>
      <c r="D478" s="68" t="s">
        <v>910</v>
      </c>
      <c r="E478" s="69">
        <v>97</v>
      </c>
      <c r="F478" s="121">
        <f t="shared" si="22"/>
        <v>97</v>
      </c>
      <c r="G478" s="144" t="s">
        <v>18</v>
      </c>
      <c r="H478" s="145">
        <v>1</v>
      </c>
      <c r="I478" s="144">
        <v>0.2</v>
      </c>
      <c r="J478" s="136"/>
      <c r="K478" s="130">
        <f t="shared" si="23"/>
        <v>0</v>
      </c>
      <c r="L478">
        <f t="shared" si="24"/>
        <v>0</v>
      </c>
      <c r="M478" s="114"/>
      <c r="N478" s="114"/>
      <c r="O478" s="107"/>
      <c r="P478" s="112"/>
    </row>
    <row r="479" spans="1:16" ht="13.35" customHeight="1">
      <c r="A479" s="169" t="s">
        <v>911</v>
      </c>
      <c r="B479" s="170" t="s">
        <v>175</v>
      </c>
      <c r="C479" s="170" t="s">
        <v>119</v>
      </c>
      <c r="D479" s="171" t="s">
        <v>912</v>
      </c>
      <c r="E479" s="172">
        <v>123</v>
      </c>
      <c r="F479" s="173">
        <f t="shared" si="22"/>
        <v>123</v>
      </c>
      <c r="G479" s="165" t="s">
        <v>18</v>
      </c>
      <c r="H479" s="174">
        <v>1</v>
      </c>
      <c r="I479" s="141">
        <v>0.24</v>
      </c>
      <c r="J479" s="143"/>
      <c r="K479" s="130">
        <f t="shared" si="23"/>
        <v>0</v>
      </c>
      <c r="L479">
        <f t="shared" si="24"/>
        <v>0</v>
      </c>
      <c r="M479" s="114"/>
      <c r="N479" s="114"/>
      <c r="O479" s="107"/>
      <c r="P479" s="112"/>
    </row>
    <row r="480" spans="1:16" ht="13.35" customHeight="1">
      <c r="A480" s="66" t="s">
        <v>913</v>
      </c>
      <c r="B480" s="67" t="s">
        <v>180</v>
      </c>
      <c r="C480" s="67" t="s">
        <v>119</v>
      </c>
      <c r="D480" s="68" t="s">
        <v>914</v>
      </c>
      <c r="E480" s="69">
        <v>166</v>
      </c>
      <c r="F480" s="121">
        <f t="shared" si="22"/>
        <v>166</v>
      </c>
      <c r="G480" s="144" t="s">
        <v>18</v>
      </c>
      <c r="H480" s="145">
        <v>1</v>
      </c>
      <c r="I480" s="144">
        <v>0.36</v>
      </c>
      <c r="J480" s="136"/>
      <c r="K480" s="130">
        <f t="shared" si="23"/>
        <v>0</v>
      </c>
      <c r="L480">
        <f t="shared" si="24"/>
        <v>0</v>
      </c>
      <c r="M480" s="114"/>
      <c r="N480" s="114"/>
      <c r="O480" s="107"/>
      <c r="P480" s="112"/>
    </row>
    <row r="481" spans="1:16" ht="13.35" customHeight="1">
      <c r="A481" s="169" t="s">
        <v>915</v>
      </c>
      <c r="B481" s="170" t="s">
        <v>35</v>
      </c>
      <c r="C481" s="170" t="s">
        <v>119</v>
      </c>
      <c r="D481" s="171" t="s">
        <v>916</v>
      </c>
      <c r="E481" s="172">
        <v>61</v>
      </c>
      <c r="F481" s="173">
        <f t="shared" si="22"/>
        <v>61</v>
      </c>
      <c r="G481" s="165" t="s">
        <v>18</v>
      </c>
      <c r="H481" s="174">
        <v>1</v>
      </c>
      <c r="I481" s="141">
        <v>0.12</v>
      </c>
      <c r="J481" s="143"/>
      <c r="K481" s="130">
        <f t="shared" si="23"/>
        <v>0</v>
      </c>
      <c r="L481">
        <f t="shared" si="24"/>
        <v>0</v>
      </c>
      <c r="M481" s="114"/>
      <c r="N481" s="114"/>
      <c r="O481" s="107"/>
      <c r="P481" s="108"/>
    </row>
    <row r="482" spans="1:16" ht="13.35" customHeight="1">
      <c r="A482" s="66" t="s">
        <v>917</v>
      </c>
      <c r="B482" s="67" t="s">
        <v>918</v>
      </c>
      <c r="C482" s="67" t="s">
        <v>119</v>
      </c>
      <c r="D482" s="68" t="s">
        <v>919</v>
      </c>
      <c r="E482" s="69">
        <v>200</v>
      </c>
      <c r="F482" s="121">
        <f t="shared" si="22"/>
        <v>200</v>
      </c>
      <c r="G482" s="144" t="s">
        <v>18</v>
      </c>
      <c r="H482" s="145">
        <v>1</v>
      </c>
      <c r="I482" s="144">
        <v>0.39</v>
      </c>
      <c r="J482" s="136"/>
      <c r="K482" s="130">
        <f t="shared" si="23"/>
        <v>0</v>
      </c>
      <c r="L482">
        <f t="shared" si="24"/>
        <v>0</v>
      </c>
      <c r="M482" s="114"/>
      <c r="N482" s="114"/>
      <c r="O482" s="107"/>
      <c r="P482" s="108"/>
    </row>
    <row r="483" spans="1:16" ht="13.35" customHeight="1">
      <c r="A483" s="169" t="s">
        <v>920</v>
      </c>
      <c r="B483" s="170" t="s">
        <v>206</v>
      </c>
      <c r="C483" s="170" t="s">
        <v>119</v>
      </c>
      <c r="D483" s="171" t="s">
        <v>921</v>
      </c>
      <c r="E483" s="172">
        <v>63</v>
      </c>
      <c r="F483" s="173">
        <f t="shared" si="22"/>
        <v>63</v>
      </c>
      <c r="G483" s="165" t="s">
        <v>18</v>
      </c>
      <c r="H483" s="174">
        <v>1</v>
      </c>
      <c r="I483" s="141">
        <v>0.1</v>
      </c>
      <c r="J483" s="143"/>
      <c r="K483" s="130">
        <f t="shared" si="23"/>
        <v>0</v>
      </c>
      <c r="L483">
        <f t="shared" si="24"/>
        <v>0</v>
      </c>
      <c r="M483" s="114"/>
      <c r="N483" s="114"/>
      <c r="O483" s="107"/>
      <c r="P483" s="108"/>
    </row>
    <row r="484" spans="1:16" ht="13.35" customHeight="1">
      <c r="A484" s="66" t="s">
        <v>922</v>
      </c>
      <c r="B484" s="67" t="s">
        <v>209</v>
      </c>
      <c r="C484" s="67" t="s">
        <v>119</v>
      </c>
      <c r="D484" s="68" t="s">
        <v>923</v>
      </c>
      <c r="E484" s="69">
        <v>88</v>
      </c>
      <c r="F484" s="121">
        <f t="shared" si="22"/>
        <v>88</v>
      </c>
      <c r="G484" s="144" t="s">
        <v>18</v>
      </c>
      <c r="H484" s="145">
        <v>1</v>
      </c>
      <c r="I484" s="144">
        <v>0.14000000000000001</v>
      </c>
      <c r="J484" s="136"/>
      <c r="K484" s="130">
        <f t="shared" si="23"/>
        <v>0</v>
      </c>
      <c r="L484">
        <f t="shared" si="24"/>
        <v>0</v>
      </c>
      <c r="M484" s="114"/>
      <c r="N484" s="114"/>
      <c r="O484" s="107"/>
      <c r="P484" s="108"/>
    </row>
    <row r="485" spans="1:16" ht="13.35" customHeight="1">
      <c r="A485" s="169" t="s">
        <v>924</v>
      </c>
      <c r="B485" s="170" t="s">
        <v>925</v>
      </c>
      <c r="C485" s="170" t="s">
        <v>119</v>
      </c>
      <c r="D485" s="171" t="s">
        <v>926</v>
      </c>
      <c r="E485" s="172">
        <v>63</v>
      </c>
      <c r="F485" s="173">
        <f t="shared" si="22"/>
        <v>63</v>
      </c>
      <c r="G485" s="165" t="s">
        <v>18</v>
      </c>
      <c r="H485" s="174">
        <v>1</v>
      </c>
      <c r="I485" s="141">
        <v>0.09</v>
      </c>
      <c r="J485" s="143"/>
      <c r="K485" s="130">
        <f t="shared" si="23"/>
        <v>0</v>
      </c>
      <c r="L485">
        <f t="shared" si="24"/>
        <v>0</v>
      </c>
      <c r="M485" s="114"/>
      <c r="N485" s="114"/>
      <c r="O485" s="107"/>
      <c r="P485" s="112"/>
    </row>
    <row r="486" spans="1:16" ht="13.35" customHeight="1">
      <c r="A486" s="66" t="s">
        <v>1538</v>
      </c>
      <c r="B486" s="67" t="s">
        <v>1475</v>
      </c>
      <c r="C486" s="67" t="s">
        <v>119</v>
      </c>
      <c r="D486" s="68" t="s">
        <v>1539</v>
      </c>
      <c r="E486" s="69">
        <v>42</v>
      </c>
      <c r="F486" s="121">
        <f t="shared" si="22"/>
        <v>42</v>
      </c>
      <c r="G486" s="144" t="s">
        <v>18</v>
      </c>
      <c r="H486" s="145">
        <v>1</v>
      </c>
      <c r="I486" s="144">
        <v>6.6000000000000003E-2</v>
      </c>
      <c r="J486" s="136"/>
      <c r="K486" s="130">
        <f t="shared" si="23"/>
        <v>0</v>
      </c>
      <c r="L486">
        <f t="shared" si="24"/>
        <v>0</v>
      </c>
      <c r="M486" s="114"/>
      <c r="N486" s="114"/>
      <c r="O486" s="107"/>
      <c r="P486" s="112"/>
    </row>
    <row r="487" spans="1:16" ht="13.35" customHeight="1">
      <c r="A487" s="169" t="s">
        <v>927</v>
      </c>
      <c r="B487" s="170" t="s">
        <v>206</v>
      </c>
      <c r="C487" s="170" t="s">
        <v>119</v>
      </c>
      <c r="D487" s="171" t="s">
        <v>928</v>
      </c>
      <c r="E487" s="172">
        <v>70</v>
      </c>
      <c r="F487" s="173">
        <f t="shared" si="22"/>
        <v>70</v>
      </c>
      <c r="G487" s="165" t="s">
        <v>18</v>
      </c>
      <c r="H487" s="174">
        <v>1</v>
      </c>
      <c r="I487" s="141">
        <v>0.11</v>
      </c>
      <c r="J487" s="143"/>
      <c r="K487" s="130">
        <f t="shared" si="23"/>
        <v>0</v>
      </c>
      <c r="L487">
        <f t="shared" si="24"/>
        <v>0</v>
      </c>
      <c r="M487" s="114"/>
      <c r="N487" s="114"/>
      <c r="O487" s="107"/>
      <c r="P487" s="112"/>
    </row>
    <row r="488" spans="1:16" ht="13.35" customHeight="1">
      <c r="A488" s="66" t="s">
        <v>929</v>
      </c>
      <c r="B488" s="67" t="s">
        <v>217</v>
      </c>
      <c r="C488" s="67" t="s">
        <v>119</v>
      </c>
      <c r="D488" s="68" t="s">
        <v>930</v>
      </c>
      <c r="E488" s="69">
        <v>92</v>
      </c>
      <c r="F488" s="121">
        <f t="shared" si="22"/>
        <v>92</v>
      </c>
      <c r="G488" s="144" t="s">
        <v>18</v>
      </c>
      <c r="H488" s="145">
        <v>1</v>
      </c>
      <c r="I488" s="144">
        <v>0.16</v>
      </c>
      <c r="J488" s="136"/>
      <c r="K488" s="130">
        <f t="shared" si="23"/>
        <v>0</v>
      </c>
      <c r="L488">
        <f t="shared" si="24"/>
        <v>0</v>
      </c>
      <c r="M488" s="114"/>
      <c r="N488" s="114"/>
      <c r="O488" s="107"/>
      <c r="P488" s="112"/>
    </row>
    <row r="489" spans="1:16" ht="13.35" customHeight="1">
      <c r="A489" s="169" t="s">
        <v>931</v>
      </c>
      <c r="B489" s="170" t="s">
        <v>206</v>
      </c>
      <c r="C489" s="170" t="s">
        <v>119</v>
      </c>
      <c r="D489" s="171" t="s">
        <v>932</v>
      </c>
      <c r="E489" s="172">
        <v>82</v>
      </c>
      <c r="F489" s="173">
        <f t="shared" si="22"/>
        <v>82</v>
      </c>
      <c r="G489" s="165" t="s">
        <v>18</v>
      </c>
      <c r="H489" s="174">
        <v>1</v>
      </c>
      <c r="I489" s="141">
        <v>0.13</v>
      </c>
      <c r="J489" s="143"/>
      <c r="K489" s="130">
        <f t="shared" si="23"/>
        <v>0</v>
      </c>
      <c r="L489">
        <f t="shared" si="24"/>
        <v>0</v>
      </c>
      <c r="M489" s="114"/>
      <c r="N489" s="114"/>
      <c r="O489" s="107"/>
      <c r="P489" s="108"/>
    </row>
    <row r="490" spans="1:16" ht="13.35" customHeight="1">
      <c r="A490" s="66" t="s">
        <v>933</v>
      </c>
      <c r="B490" s="67" t="s">
        <v>206</v>
      </c>
      <c r="C490" s="67" t="s">
        <v>119</v>
      </c>
      <c r="D490" s="68" t="s">
        <v>934</v>
      </c>
      <c r="E490" s="69">
        <v>65</v>
      </c>
      <c r="F490" s="121">
        <f t="shared" si="22"/>
        <v>65</v>
      </c>
      <c r="G490" s="144" t="s">
        <v>18</v>
      </c>
      <c r="H490" s="145">
        <v>1</v>
      </c>
      <c r="I490" s="144">
        <v>0.1</v>
      </c>
      <c r="J490" s="136"/>
      <c r="K490" s="130">
        <f t="shared" si="23"/>
        <v>0</v>
      </c>
      <c r="L490">
        <f t="shared" si="24"/>
        <v>0</v>
      </c>
      <c r="M490" s="114"/>
      <c r="N490" s="114"/>
      <c r="O490" s="107"/>
      <c r="P490" s="112"/>
    </row>
    <row r="491" spans="1:16" ht="13.35" customHeight="1">
      <c r="A491" s="169" t="s">
        <v>935</v>
      </c>
      <c r="B491" s="170" t="s">
        <v>936</v>
      </c>
      <c r="C491" s="170" t="s">
        <v>119</v>
      </c>
      <c r="D491" s="171" t="s">
        <v>937</v>
      </c>
      <c r="E491" s="65">
        <v>155</v>
      </c>
      <c r="F491" s="173">
        <f t="shared" si="22"/>
        <v>155</v>
      </c>
      <c r="G491" s="165" t="s">
        <v>18</v>
      </c>
      <c r="H491" s="174">
        <v>1</v>
      </c>
      <c r="I491" s="141">
        <v>0.11</v>
      </c>
      <c r="J491" s="143"/>
      <c r="K491" s="130">
        <f t="shared" si="23"/>
        <v>0</v>
      </c>
      <c r="L491">
        <f t="shared" si="24"/>
        <v>0</v>
      </c>
      <c r="M491" s="114"/>
      <c r="N491" s="114"/>
      <c r="O491" s="107"/>
      <c r="P491" s="112"/>
    </row>
    <row r="492" spans="1:16" ht="13.35" customHeight="1">
      <c r="A492" s="66" t="s">
        <v>938</v>
      </c>
      <c r="B492" s="67" t="s">
        <v>939</v>
      </c>
      <c r="C492" s="67" t="s">
        <v>119</v>
      </c>
      <c r="D492" s="68" t="s">
        <v>940</v>
      </c>
      <c r="E492" s="69">
        <v>155</v>
      </c>
      <c r="F492" s="121">
        <f t="shared" si="22"/>
        <v>155</v>
      </c>
      <c r="G492" s="144" t="s">
        <v>18</v>
      </c>
      <c r="H492" s="145">
        <v>1</v>
      </c>
      <c r="I492" s="144">
        <v>0.12</v>
      </c>
      <c r="J492" s="136"/>
      <c r="K492" s="130">
        <f t="shared" si="23"/>
        <v>0</v>
      </c>
      <c r="L492">
        <f t="shared" si="24"/>
        <v>0</v>
      </c>
      <c r="M492" s="114"/>
      <c r="N492" s="114"/>
      <c r="O492" s="107"/>
      <c r="P492" s="112"/>
    </row>
    <row r="493" spans="1:16" ht="13.35" customHeight="1">
      <c r="A493" s="169" t="s">
        <v>941</v>
      </c>
      <c r="B493" s="170" t="s">
        <v>942</v>
      </c>
      <c r="C493" s="170" t="s">
        <v>119</v>
      </c>
      <c r="D493" s="171" t="s">
        <v>943</v>
      </c>
      <c r="E493" s="65">
        <v>169</v>
      </c>
      <c r="F493" s="173">
        <f t="shared" si="22"/>
        <v>169</v>
      </c>
      <c r="G493" s="165" t="s">
        <v>18</v>
      </c>
      <c r="H493" s="174">
        <v>1</v>
      </c>
      <c r="I493" s="141">
        <v>0.23</v>
      </c>
      <c r="J493" s="143"/>
      <c r="K493" s="130">
        <f t="shared" si="23"/>
        <v>0</v>
      </c>
      <c r="L493">
        <f t="shared" si="24"/>
        <v>0</v>
      </c>
      <c r="M493" s="114"/>
      <c r="N493" s="114"/>
      <c r="O493" s="107"/>
      <c r="P493" s="112"/>
    </row>
    <row r="494" spans="1:16" ht="13.35" customHeight="1">
      <c r="A494" s="66" t="s">
        <v>1627</v>
      </c>
      <c r="B494" s="67" t="s">
        <v>1628</v>
      </c>
      <c r="C494" s="67" t="s">
        <v>119</v>
      </c>
      <c r="D494" s="68" t="s">
        <v>1629</v>
      </c>
      <c r="E494" s="69">
        <v>270</v>
      </c>
      <c r="F494" s="121">
        <f t="shared" si="22"/>
        <v>270</v>
      </c>
      <c r="G494" s="144" t="s">
        <v>18</v>
      </c>
      <c r="H494" s="145">
        <v>1</v>
      </c>
      <c r="I494" s="144">
        <v>0.2</v>
      </c>
      <c r="J494" s="136"/>
      <c r="K494" s="130">
        <f t="shared" si="23"/>
        <v>0</v>
      </c>
      <c r="L494">
        <f t="shared" si="24"/>
        <v>0</v>
      </c>
      <c r="M494" s="114"/>
      <c r="N494" s="114"/>
      <c r="O494" s="107"/>
      <c r="P494" s="112"/>
    </row>
    <row r="495" spans="1:16" ht="13.35" customHeight="1">
      <c r="A495" s="169" t="s">
        <v>944</v>
      </c>
      <c r="B495" s="170" t="s">
        <v>945</v>
      </c>
      <c r="C495" s="170" t="s">
        <v>119</v>
      </c>
      <c r="D495" s="171" t="s">
        <v>946</v>
      </c>
      <c r="E495" s="65">
        <v>210</v>
      </c>
      <c r="F495" s="173">
        <f t="shared" si="22"/>
        <v>210</v>
      </c>
      <c r="G495" s="165" t="s">
        <v>18</v>
      </c>
      <c r="H495" s="174">
        <v>1</v>
      </c>
      <c r="I495" s="141">
        <v>0.17</v>
      </c>
      <c r="J495" s="143"/>
      <c r="K495" s="130">
        <f t="shared" si="23"/>
        <v>0</v>
      </c>
      <c r="L495">
        <f t="shared" si="24"/>
        <v>0</v>
      </c>
      <c r="M495" s="114"/>
      <c r="N495" s="114"/>
      <c r="O495" s="107"/>
      <c r="P495" s="112"/>
    </row>
    <row r="496" spans="1:16" ht="13.35" customHeight="1">
      <c r="A496" s="66" t="s">
        <v>947</v>
      </c>
      <c r="B496" s="67" t="s">
        <v>948</v>
      </c>
      <c r="C496" s="67" t="s">
        <v>119</v>
      </c>
      <c r="D496" s="68" t="s">
        <v>949</v>
      </c>
      <c r="E496" s="69">
        <v>73</v>
      </c>
      <c r="F496" s="121">
        <f t="shared" si="22"/>
        <v>73</v>
      </c>
      <c r="G496" s="144" t="s">
        <v>18</v>
      </c>
      <c r="H496" s="145">
        <v>1</v>
      </c>
      <c r="I496" s="144">
        <v>0.12</v>
      </c>
      <c r="J496" s="136"/>
      <c r="K496" s="130">
        <f t="shared" si="23"/>
        <v>0</v>
      </c>
      <c r="L496">
        <f t="shared" si="24"/>
        <v>0</v>
      </c>
      <c r="M496" s="114"/>
      <c r="N496" s="114"/>
      <c r="O496" s="107"/>
      <c r="P496" s="112"/>
    </row>
    <row r="497" spans="1:16" ht="13.35" customHeight="1">
      <c r="A497" s="169" t="s">
        <v>950</v>
      </c>
      <c r="B497" s="170" t="s">
        <v>224</v>
      </c>
      <c r="C497" s="170" t="s">
        <v>119</v>
      </c>
      <c r="D497" s="171" t="s">
        <v>951</v>
      </c>
      <c r="E497" s="65">
        <v>175</v>
      </c>
      <c r="F497" s="173">
        <f t="shared" si="22"/>
        <v>175</v>
      </c>
      <c r="G497" s="165" t="s">
        <v>18</v>
      </c>
      <c r="H497" s="174">
        <v>1</v>
      </c>
      <c r="I497" s="141">
        <v>0.23</v>
      </c>
      <c r="J497" s="143"/>
      <c r="K497" s="130">
        <f t="shared" si="23"/>
        <v>0</v>
      </c>
      <c r="L497">
        <f t="shared" si="24"/>
        <v>0</v>
      </c>
      <c r="M497" s="114"/>
      <c r="N497" s="114"/>
      <c r="O497" s="107"/>
      <c r="P497" s="112"/>
    </row>
    <row r="498" spans="1:16" ht="13.35" customHeight="1">
      <c r="A498" s="66" t="s">
        <v>952</v>
      </c>
      <c r="B498" s="67" t="s">
        <v>224</v>
      </c>
      <c r="C498" s="67" t="s">
        <v>119</v>
      </c>
      <c r="D498" s="68" t="s">
        <v>953</v>
      </c>
      <c r="E498" s="69">
        <v>198</v>
      </c>
      <c r="F498" s="121">
        <f t="shared" si="22"/>
        <v>198</v>
      </c>
      <c r="G498" s="144" t="s">
        <v>18</v>
      </c>
      <c r="H498" s="145">
        <v>1</v>
      </c>
      <c r="I498" s="144">
        <v>0.3</v>
      </c>
      <c r="J498" s="136"/>
      <c r="K498" s="130">
        <f t="shared" si="23"/>
        <v>0</v>
      </c>
      <c r="L498">
        <f t="shared" si="24"/>
        <v>0</v>
      </c>
      <c r="M498" s="114"/>
      <c r="N498" s="114"/>
      <c r="O498" s="107"/>
      <c r="P498" s="112"/>
    </row>
    <row r="499" spans="1:16" ht="13.35" customHeight="1">
      <c r="A499" s="169" t="s">
        <v>1630</v>
      </c>
      <c r="B499" s="170" t="s">
        <v>224</v>
      </c>
      <c r="C499" s="170" t="s">
        <v>119</v>
      </c>
      <c r="D499" s="171" t="s">
        <v>1631</v>
      </c>
      <c r="E499" s="65">
        <v>145</v>
      </c>
      <c r="F499" s="173">
        <f t="shared" si="22"/>
        <v>145</v>
      </c>
      <c r="G499" s="165" t="s">
        <v>18</v>
      </c>
      <c r="H499" s="174">
        <v>1</v>
      </c>
      <c r="I499" s="141">
        <v>0.33</v>
      </c>
      <c r="J499" s="143"/>
      <c r="K499" s="130">
        <f t="shared" si="23"/>
        <v>0</v>
      </c>
      <c r="L499">
        <f t="shared" si="24"/>
        <v>0</v>
      </c>
      <c r="M499" s="114"/>
      <c r="N499" s="114"/>
      <c r="O499" s="107"/>
      <c r="P499" s="112"/>
    </row>
    <row r="500" spans="1:16" ht="13.35" customHeight="1">
      <c r="A500" s="66" t="s">
        <v>954</v>
      </c>
      <c r="B500" s="67" t="s">
        <v>224</v>
      </c>
      <c r="C500" s="67" t="s">
        <v>119</v>
      </c>
      <c r="D500" s="68" t="s">
        <v>955</v>
      </c>
      <c r="E500" s="69">
        <v>200</v>
      </c>
      <c r="F500" s="121">
        <f t="shared" si="22"/>
        <v>200</v>
      </c>
      <c r="G500" s="144" t="s">
        <v>18</v>
      </c>
      <c r="H500" s="145">
        <v>1</v>
      </c>
      <c r="I500" s="144">
        <v>0.3</v>
      </c>
      <c r="J500" s="136"/>
      <c r="K500" s="130">
        <f t="shared" si="23"/>
        <v>0</v>
      </c>
      <c r="L500">
        <f t="shared" si="24"/>
        <v>0</v>
      </c>
      <c r="M500" s="114"/>
      <c r="N500" s="114"/>
      <c r="O500" s="107"/>
      <c r="P500" s="112"/>
    </row>
    <row r="501" spans="1:16" ht="13.35" customHeight="1">
      <c r="A501" s="169" t="s">
        <v>956</v>
      </c>
      <c r="B501" s="170" t="s">
        <v>1464</v>
      </c>
      <c r="C501" s="170" t="s">
        <v>957</v>
      </c>
      <c r="D501" s="171" t="s">
        <v>1632</v>
      </c>
      <c r="E501" s="65">
        <v>34</v>
      </c>
      <c r="F501" s="173">
        <f t="shared" si="22"/>
        <v>34</v>
      </c>
      <c r="G501" s="165" t="s">
        <v>18</v>
      </c>
      <c r="H501" s="174">
        <v>1</v>
      </c>
      <c r="I501" s="141">
        <v>0.05</v>
      </c>
      <c r="J501" s="143"/>
      <c r="K501" s="130">
        <f t="shared" si="23"/>
        <v>0</v>
      </c>
      <c r="L501">
        <f t="shared" si="24"/>
        <v>0</v>
      </c>
      <c r="M501" s="114"/>
      <c r="N501" s="114"/>
      <c r="O501" s="107"/>
      <c r="P501" s="112"/>
    </row>
    <row r="502" spans="1:16" ht="13.35" customHeight="1">
      <c r="A502" s="66" t="s">
        <v>958</v>
      </c>
      <c r="B502" s="67" t="s">
        <v>1464</v>
      </c>
      <c r="C502" s="67" t="s">
        <v>957</v>
      </c>
      <c r="D502" s="68" t="s">
        <v>1633</v>
      </c>
      <c r="E502" s="69">
        <v>34.5</v>
      </c>
      <c r="F502" s="121">
        <f t="shared" si="22"/>
        <v>34.5</v>
      </c>
      <c r="G502" s="144" t="s">
        <v>18</v>
      </c>
      <c r="H502" s="145">
        <v>1</v>
      </c>
      <c r="I502" s="144">
        <v>0.05</v>
      </c>
      <c r="J502" s="136"/>
      <c r="K502" s="130">
        <f t="shared" si="23"/>
        <v>0</v>
      </c>
      <c r="L502">
        <f t="shared" si="24"/>
        <v>0</v>
      </c>
      <c r="M502" s="114"/>
      <c r="N502" s="114"/>
      <c r="O502" s="107"/>
      <c r="P502" s="112"/>
    </row>
    <row r="503" spans="1:16" ht="13.35" customHeight="1">
      <c r="A503" s="169" t="s">
        <v>959</v>
      </c>
      <c r="B503" s="170" t="s">
        <v>1464</v>
      </c>
      <c r="C503" s="170" t="s">
        <v>957</v>
      </c>
      <c r="D503" s="171" t="s">
        <v>1634</v>
      </c>
      <c r="E503" s="65">
        <v>35</v>
      </c>
      <c r="F503" s="173">
        <f t="shared" si="22"/>
        <v>35</v>
      </c>
      <c r="G503" s="165" t="s">
        <v>18</v>
      </c>
      <c r="H503" s="174">
        <v>1</v>
      </c>
      <c r="I503" s="141">
        <v>0.05</v>
      </c>
      <c r="J503" s="143"/>
      <c r="K503" s="130">
        <f t="shared" si="23"/>
        <v>0</v>
      </c>
      <c r="L503">
        <f t="shared" si="24"/>
        <v>0</v>
      </c>
      <c r="M503" s="114"/>
      <c r="N503" s="114"/>
      <c r="O503" s="107"/>
      <c r="P503" s="112"/>
    </row>
    <row r="504" spans="1:16" ht="13.35" customHeight="1">
      <c r="A504" s="66" t="s">
        <v>1635</v>
      </c>
      <c r="B504" s="67" t="s">
        <v>1478</v>
      </c>
      <c r="C504" s="67" t="s">
        <v>957</v>
      </c>
      <c r="D504" s="68" t="s">
        <v>1636</v>
      </c>
      <c r="E504" s="69">
        <v>34</v>
      </c>
      <c r="F504" s="121">
        <f t="shared" si="22"/>
        <v>34</v>
      </c>
      <c r="G504" s="144" t="s">
        <v>18</v>
      </c>
      <c r="H504" s="145">
        <v>1</v>
      </c>
      <c r="I504" s="144">
        <v>0.05</v>
      </c>
      <c r="J504" s="136"/>
      <c r="K504" s="130">
        <f t="shared" si="23"/>
        <v>0</v>
      </c>
      <c r="L504">
        <f t="shared" si="24"/>
        <v>0</v>
      </c>
      <c r="M504" s="114"/>
      <c r="N504" s="114"/>
      <c r="O504" s="107"/>
      <c r="P504" s="112"/>
    </row>
    <row r="505" spans="1:16" ht="13.35" customHeight="1">
      <c r="A505" s="169" t="s">
        <v>1637</v>
      </c>
      <c r="B505" s="170" t="s">
        <v>1478</v>
      </c>
      <c r="C505" s="170" t="s">
        <v>957</v>
      </c>
      <c r="D505" s="171" t="s">
        <v>1638</v>
      </c>
      <c r="E505" s="65">
        <v>34.5</v>
      </c>
      <c r="F505" s="173">
        <f t="shared" si="22"/>
        <v>34.5</v>
      </c>
      <c r="G505" s="165" t="s">
        <v>18</v>
      </c>
      <c r="H505" s="174">
        <v>1</v>
      </c>
      <c r="I505" s="141">
        <v>0.05</v>
      </c>
      <c r="J505" s="143"/>
      <c r="K505" s="130">
        <f t="shared" si="23"/>
        <v>0</v>
      </c>
      <c r="L505">
        <f t="shared" si="24"/>
        <v>0</v>
      </c>
      <c r="M505" s="114"/>
      <c r="N505" s="114"/>
      <c r="O505" s="107"/>
      <c r="P505" s="112"/>
    </row>
    <row r="506" spans="1:16" ht="13.35" customHeight="1">
      <c r="A506" s="66" t="s">
        <v>1639</v>
      </c>
      <c r="B506" s="67" t="s">
        <v>1478</v>
      </c>
      <c r="C506" s="67" t="s">
        <v>957</v>
      </c>
      <c r="D506" s="68" t="s">
        <v>1640</v>
      </c>
      <c r="E506" s="69">
        <v>35</v>
      </c>
      <c r="F506" s="121">
        <f t="shared" si="22"/>
        <v>35</v>
      </c>
      <c r="G506" s="144" t="s">
        <v>18</v>
      </c>
      <c r="H506" s="145">
        <v>1</v>
      </c>
      <c r="I506" s="144">
        <v>0.05</v>
      </c>
      <c r="J506" s="136"/>
      <c r="K506" s="130">
        <f t="shared" si="23"/>
        <v>0</v>
      </c>
      <c r="L506">
        <f t="shared" si="24"/>
        <v>0</v>
      </c>
      <c r="M506" s="114"/>
      <c r="N506" s="114"/>
      <c r="O506" s="107"/>
      <c r="P506" s="112"/>
    </row>
    <row r="507" spans="1:16" ht="13.35" customHeight="1">
      <c r="A507" s="169" t="s">
        <v>1641</v>
      </c>
      <c r="B507" s="170" t="s">
        <v>1485</v>
      </c>
      <c r="C507" s="170" t="s">
        <v>957</v>
      </c>
      <c r="D507" s="171" t="s">
        <v>1642</v>
      </c>
      <c r="E507" s="65">
        <v>34</v>
      </c>
      <c r="F507" s="173">
        <f t="shared" si="22"/>
        <v>34</v>
      </c>
      <c r="G507" s="165" t="s">
        <v>18</v>
      </c>
      <c r="H507" s="174">
        <v>1</v>
      </c>
      <c r="I507" s="141">
        <v>0.05</v>
      </c>
      <c r="J507" s="143"/>
      <c r="K507" s="130">
        <f t="shared" si="23"/>
        <v>0</v>
      </c>
      <c r="L507">
        <f t="shared" si="24"/>
        <v>0</v>
      </c>
      <c r="M507" s="114"/>
      <c r="N507" s="114"/>
      <c r="O507" s="107"/>
      <c r="P507" s="112"/>
    </row>
    <row r="508" spans="1:16" ht="13.35" customHeight="1">
      <c r="A508" s="66" t="s">
        <v>1643</v>
      </c>
      <c r="B508" s="67" t="s">
        <v>1485</v>
      </c>
      <c r="C508" s="67" t="s">
        <v>957</v>
      </c>
      <c r="D508" s="68" t="s">
        <v>1644</v>
      </c>
      <c r="E508" s="69">
        <v>34.5</v>
      </c>
      <c r="F508" s="121">
        <f t="shared" si="22"/>
        <v>34.5</v>
      </c>
      <c r="G508" s="144" t="s">
        <v>18</v>
      </c>
      <c r="H508" s="145">
        <v>1</v>
      </c>
      <c r="I508" s="144">
        <v>0.05</v>
      </c>
      <c r="J508" s="136"/>
      <c r="K508" s="130">
        <f t="shared" si="23"/>
        <v>0</v>
      </c>
      <c r="L508">
        <f t="shared" si="24"/>
        <v>0</v>
      </c>
      <c r="M508" s="114"/>
      <c r="N508" s="114"/>
      <c r="O508" s="107"/>
      <c r="P508" s="112"/>
    </row>
    <row r="509" spans="1:16" ht="13.35" customHeight="1">
      <c r="A509" s="169" t="s">
        <v>1645</v>
      </c>
      <c r="B509" s="170" t="s">
        <v>1485</v>
      </c>
      <c r="C509" s="170" t="s">
        <v>957</v>
      </c>
      <c r="D509" s="171" t="s">
        <v>1646</v>
      </c>
      <c r="E509" s="65">
        <v>35</v>
      </c>
      <c r="F509" s="173">
        <f t="shared" ref="F509:F572" si="25">ROUND(E509*$K$5,2)</f>
        <v>35</v>
      </c>
      <c r="G509" s="165" t="s">
        <v>18</v>
      </c>
      <c r="H509" s="174">
        <v>1</v>
      </c>
      <c r="I509" s="141">
        <v>0.05</v>
      </c>
      <c r="J509" s="143"/>
      <c r="K509" s="130">
        <f t="shared" si="23"/>
        <v>0</v>
      </c>
      <c r="L509">
        <f t="shared" si="24"/>
        <v>0</v>
      </c>
      <c r="M509" s="114"/>
      <c r="N509" s="114"/>
      <c r="O509" s="107"/>
      <c r="P509" s="112"/>
    </row>
    <row r="510" spans="1:16" ht="13.35" customHeight="1">
      <c r="A510" s="66" t="s">
        <v>960</v>
      </c>
      <c r="B510" s="67" t="s">
        <v>961</v>
      </c>
      <c r="C510" s="67" t="s">
        <v>119</v>
      </c>
      <c r="D510" s="68" t="s">
        <v>962</v>
      </c>
      <c r="E510" s="69">
        <v>51</v>
      </c>
      <c r="F510" s="121">
        <f t="shared" si="25"/>
        <v>51</v>
      </c>
      <c r="G510" s="144" t="s">
        <v>18</v>
      </c>
      <c r="H510" s="145">
        <v>1</v>
      </c>
      <c r="I510" s="144">
        <v>0.09</v>
      </c>
      <c r="J510" s="136"/>
      <c r="K510" s="130">
        <f t="shared" si="23"/>
        <v>0</v>
      </c>
      <c r="L510">
        <f t="shared" si="24"/>
        <v>0</v>
      </c>
      <c r="M510" s="114"/>
      <c r="N510" s="114"/>
      <c r="O510" s="107"/>
      <c r="P510" s="112"/>
    </row>
    <row r="511" spans="1:16" ht="13.35" customHeight="1">
      <c r="A511" s="169" t="s">
        <v>963</v>
      </c>
      <c r="B511" s="170" t="s">
        <v>251</v>
      </c>
      <c r="C511" s="170" t="s">
        <v>119</v>
      </c>
      <c r="D511" s="171" t="s">
        <v>964</v>
      </c>
      <c r="E511" s="65">
        <v>48</v>
      </c>
      <c r="F511" s="173">
        <f t="shared" si="25"/>
        <v>48</v>
      </c>
      <c r="G511" s="165" t="s">
        <v>18</v>
      </c>
      <c r="H511" s="174">
        <v>1</v>
      </c>
      <c r="I511" s="141">
        <v>0.1</v>
      </c>
      <c r="J511" s="143"/>
      <c r="K511" s="130">
        <f t="shared" si="23"/>
        <v>0</v>
      </c>
      <c r="L511">
        <f t="shared" si="24"/>
        <v>0</v>
      </c>
      <c r="M511" s="114"/>
      <c r="N511" s="114"/>
      <c r="O511" s="107"/>
      <c r="P511" s="112"/>
    </row>
    <row r="512" spans="1:16" ht="13.35" customHeight="1">
      <c r="A512" s="66" t="s">
        <v>965</v>
      </c>
      <c r="B512" s="67" t="s">
        <v>257</v>
      </c>
      <c r="C512" s="67" t="s">
        <v>119</v>
      </c>
      <c r="D512" s="68" t="s">
        <v>966</v>
      </c>
      <c r="E512" s="69">
        <v>58</v>
      </c>
      <c r="F512" s="121">
        <f t="shared" si="25"/>
        <v>58</v>
      </c>
      <c r="G512" s="144" t="s">
        <v>18</v>
      </c>
      <c r="H512" s="145">
        <v>1</v>
      </c>
      <c r="I512" s="144">
        <v>0.15</v>
      </c>
      <c r="J512" s="136"/>
      <c r="K512" s="130">
        <f t="shared" si="23"/>
        <v>0</v>
      </c>
      <c r="L512">
        <f t="shared" si="24"/>
        <v>0</v>
      </c>
      <c r="M512" s="114"/>
      <c r="N512" s="114"/>
      <c r="O512" s="107"/>
      <c r="P512" s="112"/>
    </row>
    <row r="513" spans="1:16" ht="13.35" customHeight="1">
      <c r="A513" s="169" t="s">
        <v>967</v>
      </c>
      <c r="B513" s="170" t="s">
        <v>254</v>
      </c>
      <c r="C513" s="170" t="s">
        <v>119</v>
      </c>
      <c r="D513" s="171" t="s">
        <v>968</v>
      </c>
      <c r="E513" s="65">
        <v>102</v>
      </c>
      <c r="F513" s="173">
        <f t="shared" si="25"/>
        <v>102</v>
      </c>
      <c r="G513" s="165" t="s">
        <v>18</v>
      </c>
      <c r="H513" s="174">
        <v>1</v>
      </c>
      <c r="I513" s="141">
        <v>0.23</v>
      </c>
      <c r="J513" s="143"/>
      <c r="K513" s="130">
        <f t="shared" si="23"/>
        <v>0</v>
      </c>
      <c r="L513">
        <f t="shared" si="24"/>
        <v>0</v>
      </c>
      <c r="M513" s="114"/>
      <c r="N513" s="114"/>
      <c r="O513" s="107"/>
      <c r="P513" s="112"/>
    </row>
    <row r="514" spans="1:16" ht="13.35" customHeight="1">
      <c r="A514" s="66" t="s">
        <v>969</v>
      </c>
      <c r="B514" s="67" t="s">
        <v>672</v>
      </c>
      <c r="C514" s="67" t="s">
        <v>119</v>
      </c>
      <c r="D514" s="68" t="s">
        <v>970</v>
      </c>
      <c r="E514" s="69">
        <v>68.5</v>
      </c>
      <c r="F514" s="121">
        <f t="shared" si="25"/>
        <v>68.5</v>
      </c>
      <c r="G514" s="144" t="s">
        <v>18</v>
      </c>
      <c r="H514" s="145">
        <v>1</v>
      </c>
      <c r="I514" s="144">
        <v>0.2</v>
      </c>
      <c r="J514" s="136"/>
      <c r="K514" s="130">
        <f t="shared" si="23"/>
        <v>0</v>
      </c>
      <c r="L514">
        <f t="shared" si="24"/>
        <v>0</v>
      </c>
      <c r="M514" s="114"/>
      <c r="N514" s="114"/>
      <c r="O514" s="107"/>
      <c r="P514" s="112"/>
    </row>
    <row r="515" spans="1:16" ht="13.35" customHeight="1">
      <c r="A515" s="169" t="s">
        <v>971</v>
      </c>
      <c r="B515" s="170" t="s">
        <v>272</v>
      </c>
      <c r="C515" s="170" t="s">
        <v>119</v>
      </c>
      <c r="D515" s="171" t="s">
        <v>972</v>
      </c>
      <c r="E515" s="65">
        <v>93</v>
      </c>
      <c r="F515" s="173">
        <f t="shared" si="25"/>
        <v>93</v>
      </c>
      <c r="G515" s="165" t="s">
        <v>18</v>
      </c>
      <c r="H515" s="174">
        <v>1</v>
      </c>
      <c r="I515" s="141">
        <v>0.35</v>
      </c>
      <c r="J515" s="143"/>
      <c r="K515" s="130">
        <f t="shared" si="23"/>
        <v>0</v>
      </c>
      <c r="L515">
        <f t="shared" si="24"/>
        <v>0</v>
      </c>
      <c r="M515" s="114"/>
      <c r="N515" s="114"/>
      <c r="O515" s="107"/>
      <c r="P515" s="112"/>
    </row>
    <row r="516" spans="1:16" ht="13.35" customHeight="1">
      <c r="A516" s="66" t="s">
        <v>973</v>
      </c>
      <c r="B516" s="67" t="s">
        <v>672</v>
      </c>
      <c r="C516" s="67" t="s">
        <v>119</v>
      </c>
      <c r="D516" s="68" t="s">
        <v>974</v>
      </c>
      <c r="E516" s="69">
        <v>89</v>
      </c>
      <c r="F516" s="121">
        <f t="shared" si="25"/>
        <v>89</v>
      </c>
      <c r="G516" s="144" t="s">
        <v>18</v>
      </c>
      <c r="H516" s="145">
        <v>1</v>
      </c>
      <c r="I516" s="144">
        <v>0.33</v>
      </c>
      <c r="J516" s="136"/>
      <c r="K516" s="130">
        <f t="shared" si="23"/>
        <v>0</v>
      </c>
      <c r="L516">
        <f t="shared" si="24"/>
        <v>0</v>
      </c>
      <c r="M516" s="114"/>
      <c r="N516" s="114"/>
      <c r="O516" s="107"/>
      <c r="P516" s="112"/>
    </row>
    <row r="517" spans="1:16" ht="13.35" customHeight="1">
      <c r="A517" s="169" t="s">
        <v>975</v>
      </c>
      <c r="B517" s="170" t="s">
        <v>272</v>
      </c>
      <c r="C517" s="170" t="s">
        <v>119</v>
      </c>
      <c r="D517" s="171" t="s">
        <v>976</v>
      </c>
      <c r="E517" s="65">
        <v>95</v>
      </c>
      <c r="F517" s="173">
        <f t="shared" si="25"/>
        <v>95</v>
      </c>
      <c r="G517" s="165" t="s">
        <v>18</v>
      </c>
      <c r="H517" s="174">
        <v>1</v>
      </c>
      <c r="I517" s="141">
        <v>0.2</v>
      </c>
      <c r="J517" s="143"/>
      <c r="K517" s="130">
        <f t="shared" si="23"/>
        <v>0</v>
      </c>
      <c r="L517">
        <f t="shared" si="24"/>
        <v>0</v>
      </c>
      <c r="M517" s="114"/>
      <c r="N517" s="114"/>
      <c r="O517" s="107"/>
      <c r="P517" s="112"/>
    </row>
    <row r="518" spans="1:16" ht="13.35" customHeight="1">
      <c r="A518" s="66" t="s">
        <v>977</v>
      </c>
      <c r="B518" s="67" t="s">
        <v>672</v>
      </c>
      <c r="C518" s="67" t="s">
        <v>119</v>
      </c>
      <c r="D518" s="68" t="s">
        <v>978</v>
      </c>
      <c r="E518" s="69">
        <v>104</v>
      </c>
      <c r="F518" s="121">
        <f t="shared" si="25"/>
        <v>104</v>
      </c>
      <c r="G518" s="144" t="s">
        <v>18</v>
      </c>
      <c r="H518" s="145">
        <v>1</v>
      </c>
      <c r="I518" s="144">
        <v>0.25</v>
      </c>
      <c r="J518" s="136"/>
      <c r="K518" s="130">
        <f t="shared" si="23"/>
        <v>0</v>
      </c>
      <c r="L518">
        <f t="shared" si="24"/>
        <v>0</v>
      </c>
      <c r="M518" s="114"/>
      <c r="N518" s="114"/>
      <c r="O518" s="107"/>
      <c r="P518" s="112"/>
    </row>
    <row r="519" spans="1:16" ht="13.35" customHeight="1">
      <c r="A519" s="169" t="s">
        <v>979</v>
      </c>
      <c r="B519" s="170" t="s">
        <v>672</v>
      </c>
      <c r="C519" s="170" t="s">
        <v>119</v>
      </c>
      <c r="D519" s="171" t="s">
        <v>980</v>
      </c>
      <c r="E519" s="65">
        <v>125</v>
      </c>
      <c r="F519" s="173">
        <f t="shared" si="25"/>
        <v>125</v>
      </c>
      <c r="G519" s="165" t="s">
        <v>18</v>
      </c>
      <c r="H519" s="174">
        <v>1</v>
      </c>
      <c r="I519" s="141">
        <v>0.32</v>
      </c>
      <c r="J519" s="143"/>
      <c r="K519" s="130">
        <f t="shared" si="23"/>
        <v>0</v>
      </c>
      <c r="L519">
        <f t="shared" si="24"/>
        <v>0</v>
      </c>
      <c r="M519" s="114"/>
      <c r="N519" s="114"/>
      <c r="O519" s="107"/>
      <c r="P519" s="112"/>
    </row>
    <row r="520" spans="1:16" ht="13.35" customHeight="1">
      <c r="A520" s="66" t="s">
        <v>981</v>
      </c>
      <c r="B520" s="67" t="s">
        <v>285</v>
      </c>
      <c r="C520" s="67" t="s">
        <v>119</v>
      </c>
      <c r="D520" s="68" t="s">
        <v>982</v>
      </c>
      <c r="E520" s="69">
        <v>69</v>
      </c>
      <c r="F520" s="121">
        <f t="shared" si="25"/>
        <v>69</v>
      </c>
      <c r="G520" s="144" t="s">
        <v>18</v>
      </c>
      <c r="H520" s="145">
        <v>1</v>
      </c>
      <c r="I520" s="144">
        <v>0.15</v>
      </c>
      <c r="J520" s="136"/>
      <c r="K520" s="130">
        <f t="shared" si="23"/>
        <v>0</v>
      </c>
      <c r="L520">
        <f t="shared" si="24"/>
        <v>0</v>
      </c>
      <c r="M520" s="114"/>
      <c r="N520" s="114"/>
      <c r="O520" s="107"/>
      <c r="P520" s="112"/>
    </row>
    <row r="521" spans="1:16" ht="13.35" customHeight="1">
      <c r="A521" s="169" t="s">
        <v>983</v>
      </c>
      <c r="B521" s="170" t="s">
        <v>285</v>
      </c>
      <c r="C521" s="170" t="s">
        <v>119</v>
      </c>
      <c r="D521" s="171" t="s">
        <v>984</v>
      </c>
      <c r="E521" s="65">
        <v>87</v>
      </c>
      <c r="F521" s="173">
        <f t="shared" si="25"/>
        <v>87</v>
      </c>
      <c r="G521" s="165" t="s">
        <v>18</v>
      </c>
      <c r="H521" s="174">
        <v>1</v>
      </c>
      <c r="I521" s="141">
        <v>0.16</v>
      </c>
      <c r="J521" s="143"/>
      <c r="K521" s="130">
        <f t="shared" si="23"/>
        <v>0</v>
      </c>
      <c r="L521">
        <f t="shared" si="24"/>
        <v>0</v>
      </c>
      <c r="M521" s="114"/>
      <c r="N521" s="114"/>
      <c r="O521" s="107"/>
      <c r="P521" s="112"/>
    </row>
    <row r="522" spans="1:16" ht="13.35" customHeight="1">
      <c r="A522" s="66" t="s">
        <v>985</v>
      </c>
      <c r="B522" s="67" t="s">
        <v>285</v>
      </c>
      <c r="C522" s="67" t="s">
        <v>119</v>
      </c>
      <c r="D522" s="68" t="s">
        <v>986</v>
      </c>
      <c r="E522" s="69">
        <v>95</v>
      </c>
      <c r="F522" s="121">
        <f t="shared" si="25"/>
        <v>95</v>
      </c>
      <c r="G522" s="144" t="s">
        <v>18</v>
      </c>
      <c r="H522" s="145">
        <v>1</v>
      </c>
      <c r="I522" s="144">
        <v>0.17</v>
      </c>
      <c r="J522" s="136"/>
      <c r="K522" s="130">
        <f t="shared" si="23"/>
        <v>0</v>
      </c>
      <c r="L522">
        <f t="shared" si="24"/>
        <v>0</v>
      </c>
      <c r="M522" s="114"/>
      <c r="N522" s="114"/>
      <c r="O522" s="107"/>
      <c r="P522" s="112"/>
    </row>
    <row r="523" spans="1:16" ht="13.35" customHeight="1">
      <c r="A523" s="169" t="s">
        <v>987</v>
      </c>
      <c r="B523" s="170" t="s">
        <v>302</v>
      </c>
      <c r="C523" s="170" t="s">
        <v>119</v>
      </c>
      <c r="D523" s="171" t="s">
        <v>988</v>
      </c>
      <c r="E523" s="65">
        <v>4.7</v>
      </c>
      <c r="F523" s="173">
        <f t="shared" si="25"/>
        <v>4.7</v>
      </c>
      <c r="G523" s="165" t="s">
        <v>18</v>
      </c>
      <c r="H523" s="174">
        <v>1</v>
      </c>
      <c r="I523" s="141">
        <v>0.01</v>
      </c>
      <c r="J523" s="143"/>
      <c r="K523" s="130">
        <f t="shared" si="23"/>
        <v>0</v>
      </c>
      <c r="L523">
        <f t="shared" si="24"/>
        <v>0</v>
      </c>
      <c r="M523" s="114"/>
      <c r="N523" s="114"/>
      <c r="O523" s="107"/>
      <c r="P523" s="112"/>
    </row>
    <row r="524" spans="1:16" ht="13.35" customHeight="1">
      <c r="A524" s="66" t="s">
        <v>989</v>
      </c>
      <c r="B524" s="67" t="s">
        <v>302</v>
      </c>
      <c r="C524" s="67" t="s">
        <v>119</v>
      </c>
      <c r="D524" s="68" t="s">
        <v>990</v>
      </c>
      <c r="E524" s="69">
        <v>10.4</v>
      </c>
      <c r="F524" s="121">
        <f t="shared" si="25"/>
        <v>10.4</v>
      </c>
      <c r="G524" s="144" t="s">
        <v>18</v>
      </c>
      <c r="H524" s="145">
        <v>1</v>
      </c>
      <c r="I524" s="144">
        <v>0.01</v>
      </c>
      <c r="J524" s="136"/>
      <c r="K524" s="130">
        <f t="shared" si="23"/>
        <v>0</v>
      </c>
      <c r="L524">
        <f t="shared" si="24"/>
        <v>0</v>
      </c>
      <c r="M524" s="114"/>
      <c r="N524" s="114"/>
      <c r="O524" s="107"/>
      <c r="P524" s="112"/>
    </row>
    <row r="525" spans="1:16" ht="13.35" customHeight="1">
      <c r="A525" s="169" t="s">
        <v>991</v>
      </c>
      <c r="B525" s="170" t="s">
        <v>330</v>
      </c>
      <c r="C525" s="170" t="s">
        <v>119</v>
      </c>
      <c r="D525" s="171" t="s">
        <v>992</v>
      </c>
      <c r="E525" s="65">
        <v>48.9</v>
      </c>
      <c r="F525" s="173">
        <f t="shared" si="25"/>
        <v>48.9</v>
      </c>
      <c r="G525" s="165" t="s">
        <v>18</v>
      </c>
      <c r="H525" s="174">
        <v>1</v>
      </c>
      <c r="I525" s="141">
        <v>0.17</v>
      </c>
      <c r="J525" s="143"/>
      <c r="K525" s="130">
        <f t="shared" si="23"/>
        <v>0</v>
      </c>
      <c r="L525">
        <f t="shared" si="24"/>
        <v>0</v>
      </c>
      <c r="M525" s="114"/>
      <c r="N525" s="114"/>
      <c r="O525" s="107"/>
      <c r="P525" s="112"/>
    </row>
    <row r="526" spans="1:16" ht="13.35" customHeight="1">
      <c r="A526" s="66" t="s">
        <v>993</v>
      </c>
      <c r="B526" s="67" t="s">
        <v>330</v>
      </c>
      <c r="C526" s="67" t="s">
        <v>119</v>
      </c>
      <c r="D526" s="68" t="s">
        <v>994</v>
      </c>
      <c r="E526" s="69">
        <v>67</v>
      </c>
      <c r="F526" s="121">
        <f t="shared" si="25"/>
        <v>67</v>
      </c>
      <c r="G526" s="144" t="s">
        <v>18</v>
      </c>
      <c r="H526" s="145">
        <v>1</v>
      </c>
      <c r="I526" s="144">
        <v>0.2</v>
      </c>
      <c r="J526" s="136"/>
      <c r="K526" s="130">
        <f t="shared" si="23"/>
        <v>0</v>
      </c>
      <c r="L526">
        <f t="shared" si="24"/>
        <v>0</v>
      </c>
      <c r="M526" s="114"/>
      <c r="N526" s="114"/>
      <c r="O526" s="107"/>
      <c r="P526" s="112"/>
    </row>
    <row r="527" spans="1:16" ht="13.35" customHeight="1">
      <c r="A527" s="169" t="s">
        <v>1647</v>
      </c>
      <c r="B527" s="170" t="s">
        <v>330</v>
      </c>
      <c r="C527" s="170" t="s">
        <v>957</v>
      </c>
      <c r="D527" s="171" t="s">
        <v>1648</v>
      </c>
      <c r="E527" s="65">
        <v>51</v>
      </c>
      <c r="F527" s="173">
        <f t="shared" si="25"/>
        <v>51</v>
      </c>
      <c r="G527" s="165" t="s">
        <v>18</v>
      </c>
      <c r="H527" s="174">
        <v>1</v>
      </c>
      <c r="I527" s="141">
        <v>0.13</v>
      </c>
      <c r="J527" s="143"/>
      <c r="K527" s="130">
        <f t="shared" si="23"/>
        <v>0</v>
      </c>
      <c r="L527">
        <f t="shared" si="24"/>
        <v>0</v>
      </c>
      <c r="M527" s="114"/>
      <c r="N527" s="114"/>
      <c r="O527" s="107"/>
      <c r="P527" s="112"/>
    </row>
    <row r="528" spans="1:16" ht="13.35" customHeight="1">
      <c r="A528" s="66" t="s">
        <v>995</v>
      </c>
      <c r="B528" s="67" t="s">
        <v>330</v>
      </c>
      <c r="C528" s="67" t="s">
        <v>119</v>
      </c>
      <c r="D528" s="68" t="s">
        <v>996</v>
      </c>
      <c r="E528" s="69">
        <v>59</v>
      </c>
      <c r="F528" s="121">
        <f t="shared" si="25"/>
        <v>59</v>
      </c>
      <c r="G528" s="144" t="s">
        <v>18</v>
      </c>
      <c r="H528" s="145">
        <v>1</v>
      </c>
      <c r="I528" s="144">
        <v>0.19</v>
      </c>
      <c r="J528" s="136"/>
      <c r="K528" s="130">
        <f t="shared" si="23"/>
        <v>0</v>
      </c>
      <c r="L528">
        <f t="shared" si="24"/>
        <v>0</v>
      </c>
      <c r="M528" s="114"/>
      <c r="N528" s="114"/>
      <c r="O528" s="107"/>
      <c r="P528" s="112"/>
    </row>
    <row r="529" spans="1:16" ht="13.35" customHeight="1">
      <c r="A529" s="169" t="s">
        <v>997</v>
      </c>
      <c r="B529" s="170" t="s">
        <v>702</v>
      </c>
      <c r="C529" s="170" t="s">
        <v>119</v>
      </c>
      <c r="D529" s="171" t="s">
        <v>998</v>
      </c>
      <c r="E529" s="65">
        <v>37</v>
      </c>
      <c r="F529" s="173">
        <f t="shared" si="25"/>
        <v>37</v>
      </c>
      <c r="G529" s="165" t="s">
        <v>18</v>
      </c>
      <c r="H529" s="174">
        <v>1</v>
      </c>
      <c r="I529" s="141">
        <v>0.14000000000000001</v>
      </c>
      <c r="J529" s="143"/>
      <c r="K529" s="130">
        <f t="shared" si="23"/>
        <v>0</v>
      </c>
      <c r="L529">
        <f t="shared" si="24"/>
        <v>0</v>
      </c>
      <c r="M529" s="114"/>
      <c r="N529" s="114"/>
      <c r="O529" s="107"/>
      <c r="P529" s="112"/>
    </row>
    <row r="530" spans="1:16" ht="13.35" customHeight="1">
      <c r="A530" s="66" t="s">
        <v>999</v>
      </c>
      <c r="B530" s="67" t="s">
        <v>702</v>
      </c>
      <c r="C530" s="67" t="s">
        <v>119</v>
      </c>
      <c r="D530" s="68" t="s">
        <v>1000</v>
      </c>
      <c r="E530" s="69">
        <v>38</v>
      </c>
      <c r="F530" s="121">
        <f t="shared" si="25"/>
        <v>38</v>
      </c>
      <c r="G530" s="144" t="s">
        <v>18</v>
      </c>
      <c r="H530" s="145">
        <v>1</v>
      </c>
      <c r="I530" s="144">
        <v>0.14000000000000001</v>
      </c>
      <c r="J530" s="136"/>
      <c r="K530" s="130">
        <f t="shared" si="23"/>
        <v>0</v>
      </c>
      <c r="L530">
        <f t="shared" si="24"/>
        <v>0</v>
      </c>
      <c r="M530" s="114"/>
      <c r="N530" s="114"/>
      <c r="O530" s="107"/>
      <c r="P530" s="112"/>
    </row>
    <row r="531" spans="1:16" ht="13.35" customHeight="1">
      <c r="A531" s="169" t="s">
        <v>1001</v>
      </c>
      <c r="B531" s="170" t="s">
        <v>342</v>
      </c>
      <c r="C531" s="170" t="s">
        <v>119</v>
      </c>
      <c r="D531" s="171" t="s">
        <v>1002</v>
      </c>
      <c r="E531" s="65">
        <v>111</v>
      </c>
      <c r="F531" s="173">
        <f t="shared" si="25"/>
        <v>111</v>
      </c>
      <c r="G531" s="165" t="s">
        <v>18</v>
      </c>
      <c r="H531" s="174">
        <v>1</v>
      </c>
      <c r="I531" s="141">
        <v>0.17</v>
      </c>
      <c r="J531" s="143"/>
      <c r="K531" s="130">
        <f t="shared" si="23"/>
        <v>0</v>
      </c>
      <c r="L531">
        <f t="shared" si="24"/>
        <v>0</v>
      </c>
      <c r="M531" s="114"/>
      <c r="N531" s="114"/>
      <c r="O531" s="107"/>
      <c r="P531" s="112"/>
    </row>
    <row r="532" spans="1:16" ht="13.35" customHeight="1">
      <c r="A532" s="66" t="s">
        <v>1003</v>
      </c>
      <c r="B532" s="67" t="s">
        <v>1766</v>
      </c>
      <c r="C532" s="67" t="s">
        <v>957</v>
      </c>
      <c r="D532" s="68" t="s">
        <v>1649</v>
      </c>
      <c r="E532" s="69">
        <v>34.5</v>
      </c>
      <c r="F532" s="121">
        <f t="shared" si="25"/>
        <v>34.5</v>
      </c>
      <c r="G532" s="144" t="s">
        <v>18</v>
      </c>
      <c r="H532" s="145">
        <v>1</v>
      </c>
      <c r="I532" s="144">
        <v>0.06</v>
      </c>
      <c r="J532" s="136"/>
      <c r="K532" s="130">
        <f t="shared" si="23"/>
        <v>0</v>
      </c>
      <c r="L532">
        <f t="shared" si="24"/>
        <v>0</v>
      </c>
      <c r="M532" s="114"/>
      <c r="N532" s="114"/>
      <c r="O532" s="107"/>
      <c r="P532" s="112"/>
    </row>
    <row r="533" spans="1:16" ht="13.35" customHeight="1">
      <c r="A533" s="169" t="s">
        <v>1004</v>
      </c>
      <c r="B533" s="170" t="s">
        <v>1766</v>
      </c>
      <c r="C533" s="170" t="s">
        <v>957</v>
      </c>
      <c r="D533" s="171" t="s">
        <v>1650</v>
      </c>
      <c r="E533" s="65">
        <v>35</v>
      </c>
      <c r="F533" s="173">
        <f t="shared" si="25"/>
        <v>35</v>
      </c>
      <c r="G533" s="165" t="s">
        <v>18</v>
      </c>
      <c r="H533" s="174">
        <v>1</v>
      </c>
      <c r="I533" s="141">
        <v>0.06</v>
      </c>
      <c r="J533" s="143"/>
      <c r="K533" s="130">
        <f t="shared" si="23"/>
        <v>0</v>
      </c>
      <c r="L533">
        <f t="shared" si="24"/>
        <v>0</v>
      </c>
      <c r="M533" s="114"/>
      <c r="N533" s="114"/>
      <c r="O533" s="107"/>
      <c r="P533" s="108"/>
    </row>
    <row r="534" spans="1:16" ht="13.35" customHeight="1">
      <c r="A534" s="66" t="s">
        <v>1005</v>
      </c>
      <c r="B534" s="67" t="s">
        <v>1766</v>
      </c>
      <c r="C534" s="67" t="s">
        <v>957</v>
      </c>
      <c r="D534" s="68" t="s">
        <v>1651</v>
      </c>
      <c r="E534" s="69">
        <v>35.5</v>
      </c>
      <c r="F534" s="121">
        <f t="shared" si="25"/>
        <v>35.5</v>
      </c>
      <c r="G534" s="144" t="s">
        <v>18</v>
      </c>
      <c r="H534" s="145">
        <v>1</v>
      </c>
      <c r="I534" s="144">
        <v>0.06</v>
      </c>
      <c r="J534" s="136"/>
      <c r="K534" s="130">
        <f t="shared" si="23"/>
        <v>0</v>
      </c>
      <c r="L534">
        <f t="shared" si="24"/>
        <v>0</v>
      </c>
      <c r="M534" s="114"/>
      <c r="N534" s="114"/>
      <c r="O534" s="107"/>
      <c r="P534" s="108"/>
    </row>
    <row r="535" spans="1:16" ht="13.35" customHeight="1">
      <c r="A535" s="169" t="s">
        <v>1652</v>
      </c>
      <c r="B535" s="170" t="s">
        <v>1767</v>
      </c>
      <c r="C535" s="170" t="s">
        <v>957</v>
      </c>
      <c r="D535" s="171" t="s">
        <v>1653</v>
      </c>
      <c r="E535" s="65">
        <v>34.5</v>
      </c>
      <c r="F535" s="173">
        <f t="shared" si="25"/>
        <v>34.5</v>
      </c>
      <c r="G535" s="165" t="s">
        <v>18</v>
      </c>
      <c r="H535" s="174">
        <v>1</v>
      </c>
      <c r="I535" s="141">
        <v>0.06</v>
      </c>
      <c r="J535" s="143"/>
      <c r="K535" s="130">
        <f t="shared" si="23"/>
        <v>0</v>
      </c>
      <c r="L535">
        <f t="shared" si="24"/>
        <v>0</v>
      </c>
      <c r="M535" s="114"/>
      <c r="N535" s="114"/>
      <c r="O535" s="107"/>
      <c r="P535" s="108"/>
    </row>
    <row r="536" spans="1:16" ht="13.35" customHeight="1">
      <c r="A536" s="66" t="s">
        <v>1654</v>
      </c>
      <c r="B536" s="67" t="s">
        <v>1767</v>
      </c>
      <c r="C536" s="67" t="s">
        <v>957</v>
      </c>
      <c r="D536" s="68" t="s">
        <v>1655</v>
      </c>
      <c r="E536" s="69">
        <v>35</v>
      </c>
      <c r="F536" s="121">
        <f t="shared" si="25"/>
        <v>35</v>
      </c>
      <c r="G536" s="144" t="s">
        <v>18</v>
      </c>
      <c r="H536" s="145">
        <v>1</v>
      </c>
      <c r="I536" s="144">
        <v>0.06</v>
      </c>
      <c r="J536" s="136"/>
      <c r="K536" s="130">
        <f t="shared" si="23"/>
        <v>0</v>
      </c>
      <c r="L536">
        <f t="shared" si="24"/>
        <v>0</v>
      </c>
      <c r="M536" s="114"/>
      <c r="N536" s="114"/>
      <c r="O536" s="107"/>
      <c r="P536" s="108"/>
    </row>
    <row r="537" spans="1:16" ht="13.35" customHeight="1">
      <c r="A537" s="169" t="s">
        <v>1656</v>
      </c>
      <c r="B537" s="170" t="s">
        <v>1767</v>
      </c>
      <c r="C537" s="170" t="s">
        <v>957</v>
      </c>
      <c r="D537" s="171" t="s">
        <v>1657</v>
      </c>
      <c r="E537" s="65">
        <v>35.5</v>
      </c>
      <c r="F537" s="173">
        <f t="shared" si="25"/>
        <v>35.5</v>
      </c>
      <c r="G537" s="165" t="s">
        <v>18</v>
      </c>
      <c r="H537" s="174">
        <v>1</v>
      </c>
      <c r="I537" s="141">
        <v>0.06</v>
      </c>
      <c r="J537" s="143"/>
      <c r="K537" s="130">
        <f t="shared" si="23"/>
        <v>0</v>
      </c>
      <c r="L537">
        <f t="shared" si="24"/>
        <v>0</v>
      </c>
      <c r="M537" s="114"/>
      <c r="N537" s="114"/>
      <c r="O537" s="107"/>
      <c r="P537" s="108"/>
    </row>
    <row r="538" spans="1:16" ht="13.35" customHeight="1">
      <c r="A538" s="66" t="s">
        <v>1658</v>
      </c>
      <c r="B538" s="67" t="s">
        <v>1768</v>
      </c>
      <c r="C538" s="67" t="s">
        <v>957</v>
      </c>
      <c r="D538" s="68" t="s">
        <v>1659</v>
      </c>
      <c r="E538" s="69">
        <v>34.5</v>
      </c>
      <c r="F538" s="121">
        <f t="shared" si="25"/>
        <v>34.5</v>
      </c>
      <c r="G538" s="144" t="s">
        <v>18</v>
      </c>
      <c r="H538" s="145">
        <v>1</v>
      </c>
      <c r="I538" s="144">
        <v>0.06</v>
      </c>
      <c r="J538" s="136"/>
      <c r="K538" s="130">
        <f t="shared" ref="K538:K601" si="26">F538*J538</f>
        <v>0</v>
      </c>
      <c r="L538">
        <f t="shared" ref="L538:L601" si="27">I538*J538</f>
        <v>0</v>
      </c>
      <c r="M538" s="114"/>
      <c r="N538" s="114"/>
      <c r="O538" s="107"/>
      <c r="P538" s="108"/>
    </row>
    <row r="539" spans="1:16" ht="13.35" customHeight="1">
      <c r="A539" s="169" t="s">
        <v>1660</v>
      </c>
      <c r="B539" s="170" t="s">
        <v>1768</v>
      </c>
      <c r="C539" s="170" t="s">
        <v>957</v>
      </c>
      <c r="D539" s="171" t="s">
        <v>1661</v>
      </c>
      <c r="E539" s="65">
        <v>35</v>
      </c>
      <c r="F539" s="173">
        <f t="shared" si="25"/>
        <v>35</v>
      </c>
      <c r="G539" s="165" t="s">
        <v>18</v>
      </c>
      <c r="H539" s="174">
        <v>1</v>
      </c>
      <c r="I539" s="141">
        <v>0.06</v>
      </c>
      <c r="J539" s="143"/>
      <c r="K539" s="130">
        <f t="shared" si="26"/>
        <v>0</v>
      </c>
      <c r="L539">
        <f t="shared" si="27"/>
        <v>0</v>
      </c>
      <c r="M539" s="114"/>
      <c r="N539" s="114"/>
      <c r="O539" s="107"/>
      <c r="P539" s="108"/>
    </row>
    <row r="540" spans="1:16" ht="13.35" customHeight="1">
      <c r="A540" s="66" t="s">
        <v>1662</v>
      </c>
      <c r="B540" s="67" t="s">
        <v>1768</v>
      </c>
      <c r="C540" s="67" t="s">
        <v>957</v>
      </c>
      <c r="D540" s="68" t="s">
        <v>1663</v>
      </c>
      <c r="E540" s="69">
        <v>35.5</v>
      </c>
      <c r="F540" s="121">
        <f t="shared" si="25"/>
        <v>35.5</v>
      </c>
      <c r="G540" s="144" t="s">
        <v>18</v>
      </c>
      <c r="H540" s="145">
        <v>1</v>
      </c>
      <c r="I540" s="144">
        <v>0.06</v>
      </c>
      <c r="J540" s="136"/>
      <c r="K540" s="130">
        <f t="shared" si="26"/>
        <v>0</v>
      </c>
      <c r="L540">
        <f t="shared" si="27"/>
        <v>0</v>
      </c>
      <c r="M540" s="114"/>
      <c r="N540" s="114"/>
      <c r="O540" s="107"/>
      <c r="P540" s="108"/>
    </row>
    <row r="541" spans="1:16" ht="13.35" customHeight="1">
      <c r="A541" s="169" t="s">
        <v>1006</v>
      </c>
      <c r="B541" s="170" t="s">
        <v>1766</v>
      </c>
      <c r="C541" s="170" t="s">
        <v>957</v>
      </c>
      <c r="D541" s="171" t="s">
        <v>1664</v>
      </c>
      <c r="E541" s="65">
        <v>35.5</v>
      </c>
      <c r="F541" s="173">
        <f t="shared" si="25"/>
        <v>35.5</v>
      </c>
      <c r="G541" s="165" t="s">
        <v>18</v>
      </c>
      <c r="H541" s="174">
        <v>1</v>
      </c>
      <c r="I541" s="141">
        <v>0.06</v>
      </c>
      <c r="J541" s="143"/>
      <c r="K541" s="130">
        <f t="shared" si="26"/>
        <v>0</v>
      </c>
      <c r="L541">
        <f t="shared" si="27"/>
        <v>0</v>
      </c>
      <c r="M541" s="114"/>
      <c r="N541" s="114"/>
      <c r="O541" s="107"/>
      <c r="P541" s="108"/>
    </row>
    <row r="542" spans="1:16" ht="13.35" customHeight="1">
      <c r="A542" s="66" t="s">
        <v>1007</v>
      </c>
      <c r="B542" s="67" t="s">
        <v>1766</v>
      </c>
      <c r="C542" s="67" t="s">
        <v>957</v>
      </c>
      <c r="D542" s="68" t="s">
        <v>1665</v>
      </c>
      <c r="E542" s="69">
        <v>36</v>
      </c>
      <c r="F542" s="121">
        <f t="shared" si="25"/>
        <v>36</v>
      </c>
      <c r="G542" s="144" t="s">
        <v>18</v>
      </c>
      <c r="H542" s="145">
        <v>1</v>
      </c>
      <c r="I542" s="144">
        <v>7.0000000000000007E-2</v>
      </c>
      <c r="J542" s="136"/>
      <c r="K542" s="130">
        <f t="shared" si="26"/>
        <v>0</v>
      </c>
      <c r="L542">
        <f t="shared" si="27"/>
        <v>0</v>
      </c>
      <c r="M542" s="114"/>
      <c r="N542" s="114"/>
      <c r="O542" s="107"/>
      <c r="P542" s="108"/>
    </row>
    <row r="543" spans="1:16" ht="13.35" customHeight="1">
      <c r="A543" s="169" t="s">
        <v>1008</v>
      </c>
      <c r="B543" s="170" t="s">
        <v>1766</v>
      </c>
      <c r="C543" s="170" t="s">
        <v>957</v>
      </c>
      <c r="D543" s="171" t="s">
        <v>1666</v>
      </c>
      <c r="E543" s="65">
        <v>36.5</v>
      </c>
      <c r="F543" s="173">
        <f t="shared" si="25"/>
        <v>36.5</v>
      </c>
      <c r="G543" s="165" t="s">
        <v>18</v>
      </c>
      <c r="H543" s="174">
        <v>1</v>
      </c>
      <c r="I543" s="141">
        <v>7.0000000000000007E-2</v>
      </c>
      <c r="J543" s="143"/>
      <c r="K543" s="130">
        <f t="shared" si="26"/>
        <v>0</v>
      </c>
      <c r="L543">
        <f t="shared" si="27"/>
        <v>0</v>
      </c>
      <c r="M543" s="114"/>
      <c r="N543" s="114"/>
      <c r="O543" s="103"/>
      <c r="P543" s="110"/>
    </row>
    <row r="544" spans="1:16" ht="13.35" customHeight="1">
      <c r="A544" s="66" t="s">
        <v>1667</v>
      </c>
      <c r="B544" s="67" t="s">
        <v>1767</v>
      </c>
      <c r="C544" s="67" t="s">
        <v>957</v>
      </c>
      <c r="D544" s="68" t="s">
        <v>1668</v>
      </c>
      <c r="E544" s="69">
        <v>35.5</v>
      </c>
      <c r="F544" s="121">
        <f t="shared" si="25"/>
        <v>35.5</v>
      </c>
      <c r="G544" s="144" t="s">
        <v>18</v>
      </c>
      <c r="H544" s="145">
        <v>1</v>
      </c>
      <c r="I544" s="144">
        <v>0.06</v>
      </c>
      <c r="J544" s="136"/>
      <c r="K544" s="130">
        <f t="shared" si="26"/>
        <v>0</v>
      </c>
      <c r="L544">
        <f t="shared" si="27"/>
        <v>0</v>
      </c>
      <c r="M544" s="114"/>
      <c r="N544" s="114"/>
      <c r="O544" s="103"/>
      <c r="P544" s="110"/>
    </row>
    <row r="545" spans="1:16" ht="13.35" customHeight="1">
      <c r="A545" s="169" t="s">
        <v>1669</v>
      </c>
      <c r="B545" s="170" t="s">
        <v>1767</v>
      </c>
      <c r="C545" s="170" t="s">
        <v>957</v>
      </c>
      <c r="D545" s="171" t="s">
        <v>1670</v>
      </c>
      <c r="E545" s="65">
        <v>36</v>
      </c>
      <c r="F545" s="173">
        <f t="shared" si="25"/>
        <v>36</v>
      </c>
      <c r="G545" s="165" t="s">
        <v>18</v>
      </c>
      <c r="H545" s="174">
        <v>1</v>
      </c>
      <c r="I545" s="141">
        <v>7.0000000000000007E-2</v>
      </c>
      <c r="J545" s="143"/>
      <c r="K545" s="130">
        <f t="shared" si="26"/>
        <v>0</v>
      </c>
      <c r="L545">
        <f t="shared" si="27"/>
        <v>0</v>
      </c>
      <c r="M545" s="114"/>
      <c r="N545" s="114"/>
      <c r="O545" s="103"/>
      <c r="P545" s="110"/>
    </row>
    <row r="546" spans="1:16" ht="13.35" customHeight="1">
      <c r="A546" s="66" t="s">
        <v>1671</v>
      </c>
      <c r="B546" s="67" t="s">
        <v>1767</v>
      </c>
      <c r="C546" s="67" t="s">
        <v>957</v>
      </c>
      <c r="D546" s="68" t="s">
        <v>1672</v>
      </c>
      <c r="E546" s="69">
        <v>36.5</v>
      </c>
      <c r="F546" s="121">
        <f t="shared" si="25"/>
        <v>36.5</v>
      </c>
      <c r="G546" s="144" t="s">
        <v>18</v>
      </c>
      <c r="H546" s="145">
        <v>1</v>
      </c>
      <c r="I546" s="144">
        <v>7.0000000000000007E-2</v>
      </c>
      <c r="J546" s="136"/>
      <c r="K546" s="130">
        <f t="shared" si="26"/>
        <v>0</v>
      </c>
      <c r="L546">
        <f t="shared" si="27"/>
        <v>0</v>
      </c>
      <c r="M546" s="114"/>
      <c r="N546" s="114"/>
      <c r="O546" s="103"/>
      <c r="P546" s="110"/>
    </row>
    <row r="547" spans="1:16" ht="13.35" customHeight="1">
      <c r="A547" s="169" t="s">
        <v>1673</v>
      </c>
      <c r="B547" s="170" t="s">
        <v>1768</v>
      </c>
      <c r="C547" s="170" t="s">
        <v>957</v>
      </c>
      <c r="D547" s="171" t="s">
        <v>1674</v>
      </c>
      <c r="E547" s="65">
        <v>35.5</v>
      </c>
      <c r="F547" s="173">
        <f t="shared" si="25"/>
        <v>35.5</v>
      </c>
      <c r="G547" s="165" t="s">
        <v>18</v>
      </c>
      <c r="H547" s="174">
        <v>1</v>
      </c>
      <c r="I547" s="141">
        <v>0.06</v>
      </c>
      <c r="J547" s="143"/>
      <c r="K547" s="130">
        <f t="shared" si="26"/>
        <v>0</v>
      </c>
      <c r="L547">
        <f t="shared" si="27"/>
        <v>0</v>
      </c>
      <c r="M547" s="114"/>
      <c r="N547" s="114"/>
      <c r="O547" s="103"/>
      <c r="P547" s="110"/>
    </row>
    <row r="548" spans="1:16" ht="13.35" customHeight="1">
      <c r="A548" s="66" t="s">
        <v>1675</v>
      </c>
      <c r="B548" s="67" t="s">
        <v>1768</v>
      </c>
      <c r="C548" s="67" t="s">
        <v>957</v>
      </c>
      <c r="D548" s="68" t="s">
        <v>1676</v>
      </c>
      <c r="E548" s="69">
        <v>36</v>
      </c>
      <c r="F548" s="121">
        <f t="shared" si="25"/>
        <v>36</v>
      </c>
      <c r="G548" s="144" t="s">
        <v>18</v>
      </c>
      <c r="H548" s="145">
        <v>1</v>
      </c>
      <c r="I548" s="144">
        <v>7.0000000000000007E-2</v>
      </c>
      <c r="J548" s="136"/>
      <c r="K548" s="130">
        <f t="shared" si="26"/>
        <v>0</v>
      </c>
      <c r="L548">
        <f t="shared" si="27"/>
        <v>0</v>
      </c>
      <c r="M548" s="114"/>
      <c r="N548" s="114"/>
      <c r="O548" s="103"/>
      <c r="P548" s="110"/>
    </row>
    <row r="549" spans="1:16" ht="13.35" customHeight="1">
      <c r="A549" s="169" t="s">
        <v>1677</v>
      </c>
      <c r="B549" s="170" t="s">
        <v>1768</v>
      </c>
      <c r="C549" s="170" t="s">
        <v>957</v>
      </c>
      <c r="D549" s="171" t="s">
        <v>1678</v>
      </c>
      <c r="E549" s="65">
        <v>36.5</v>
      </c>
      <c r="F549" s="173">
        <f t="shared" si="25"/>
        <v>36.5</v>
      </c>
      <c r="G549" s="165" t="s">
        <v>18</v>
      </c>
      <c r="H549" s="174">
        <v>1</v>
      </c>
      <c r="I549" s="141">
        <v>7.0000000000000007E-2</v>
      </c>
      <c r="J549" s="143"/>
      <c r="K549" s="130">
        <f t="shared" si="26"/>
        <v>0</v>
      </c>
      <c r="L549">
        <f t="shared" si="27"/>
        <v>0</v>
      </c>
      <c r="M549" s="114"/>
      <c r="N549" s="114"/>
      <c r="O549" s="103"/>
      <c r="P549" s="110"/>
    </row>
    <row r="550" spans="1:16" ht="13.35" customHeight="1">
      <c r="A550" s="66" t="s">
        <v>1009</v>
      </c>
      <c r="B550" s="67" t="s">
        <v>713</v>
      </c>
      <c r="C550" s="67" t="s">
        <v>119</v>
      </c>
      <c r="D550" s="68" t="s">
        <v>1010</v>
      </c>
      <c r="E550" s="69">
        <v>87</v>
      </c>
      <c r="F550" s="121">
        <f t="shared" si="25"/>
        <v>87</v>
      </c>
      <c r="G550" s="144" t="s">
        <v>18</v>
      </c>
      <c r="H550" s="145">
        <v>1</v>
      </c>
      <c r="I550" s="144">
        <v>0.15</v>
      </c>
      <c r="J550" s="136"/>
      <c r="K550" s="130">
        <f t="shared" si="26"/>
        <v>0</v>
      </c>
      <c r="L550">
        <f t="shared" si="27"/>
        <v>0</v>
      </c>
      <c r="M550" s="114"/>
      <c r="N550" s="114"/>
      <c r="O550" s="103"/>
      <c r="P550" s="110"/>
    </row>
    <row r="551" spans="1:16" ht="13.35" customHeight="1">
      <c r="A551" s="169" t="s">
        <v>1011</v>
      </c>
      <c r="B551" s="170" t="s">
        <v>713</v>
      </c>
      <c r="C551" s="170" t="s">
        <v>119</v>
      </c>
      <c r="D551" s="171" t="s">
        <v>1012</v>
      </c>
      <c r="E551" s="65">
        <v>95</v>
      </c>
      <c r="F551" s="173">
        <f t="shared" si="25"/>
        <v>95</v>
      </c>
      <c r="G551" s="165" t="s">
        <v>18</v>
      </c>
      <c r="H551" s="174">
        <v>1</v>
      </c>
      <c r="I551" s="141">
        <v>0.17</v>
      </c>
      <c r="J551" s="143"/>
      <c r="K551" s="130">
        <f t="shared" si="26"/>
        <v>0</v>
      </c>
      <c r="L551">
        <f t="shared" si="27"/>
        <v>0</v>
      </c>
      <c r="M551" s="114"/>
      <c r="N551" s="114"/>
      <c r="O551" s="103"/>
      <c r="P551" s="104"/>
    </row>
    <row r="552" spans="1:16" ht="13.35" customHeight="1">
      <c r="A552" s="66" t="s">
        <v>1013</v>
      </c>
      <c r="B552" s="67" t="s">
        <v>713</v>
      </c>
      <c r="C552" s="67" t="s">
        <v>119</v>
      </c>
      <c r="D552" s="68" t="s">
        <v>1014</v>
      </c>
      <c r="E552" s="69">
        <v>141</v>
      </c>
      <c r="F552" s="121">
        <f t="shared" si="25"/>
        <v>141</v>
      </c>
      <c r="G552" s="144" t="s">
        <v>18</v>
      </c>
      <c r="H552" s="145">
        <v>1</v>
      </c>
      <c r="I552" s="144">
        <v>0.19</v>
      </c>
      <c r="J552" s="136"/>
      <c r="K552" s="130">
        <f t="shared" si="26"/>
        <v>0</v>
      </c>
      <c r="L552">
        <f t="shared" si="27"/>
        <v>0</v>
      </c>
      <c r="M552" s="114"/>
      <c r="N552" s="114"/>
      <c r="O552" s="103"/>
      <c r="P552" s="104"/>
    </row>
    <row r="553" spans="1:16" ht="13.35" customHeight="1">
      <c r="A553" s="169" t="s">
        <v>1015</v>
      </c>
      <c r="B553" s="170" t="s">
        <v>713</v>
      </c>
      <c r="C553" s="170" t="s">
        <v>119</v>
      </c>
      <c r="D553" s="171" t="s">
        <v>1016</v>
      </c>
      <c r="E553" s="65">
        <v>148</v>
      </c>
      <c r="F553" s="173">
        <f t="shared" si="25"/>
        <v>148</v>
      </c>
      <c r="G553" s="165" t="s">
        <v>18</v>
      </c>
      <c r="H553" s="174">
        <v>1</v>
      </c>
      <c r="I553" s="141">
        <v>0.24</v>
      </c>
      <c r="J553" s="143"/>
      <c r="K553" s="130">
        <f t="shared" si="26"/>
        <v>0</v>
      </c>
      <c r="L553">
        <f t="shared" si="27"/>
        <v>0</v>
      </c>
      <c r="M553" s="114"/>
      <c r="N553" s="114"/>
      <c r="O553" s="103"/>
      <c r="P553" s="110"/>
    </row>
    <row r="554" spans="1:16" ht="13.35" customHeight="1">
      <c r="A554" s="66" t="s">
        <v>1017</v>
      </c>
      <c r="B554" s="67" t="s">
        <v>713</v>
      </c>
      <c r="C554" s="67" t="s">
        <v>119</v>
      </c>
      <c r="D554" s="68" t="s">
        <v>1018</v>
      </c>
      <c r="E554" s="69">
        <v>72</v>
      </c>
      <c r="F554" s="121">
        <f t="shared" si="25"/>
        <v>72</v>
      </c>
      <c r="G554" s="144" t="s">
        <v>18</v>
      </c>
      <c r="H554" s="145">
        <v>1</v>
      </c>
      <c r="I554" s="144">
        <v>0.16</v>
      </c>
      <c r="J554" s="136"/>
      <c r="K554" s="130">
        <f t="shared" si="26"/>
        <v>0</v>
      </c>
      <c r="L554">
        <f t="shared" si="27"/>
        <v>0</v>
      </c>
      <c r="M554" s="114"/>
      <c r="N554" s="114"/>
      <c r="O554" s="103"/>
      <c r="P554" s="110"/>
    </row>
    <row r="555" spans="1:16" ht="13.35" customHeight="1">
      <c r="A555" s="169" t="s">
        <v>1019</v>
      </c>
      <c r="B555" s="170" t="s">
        <v>387</v>
      </c>
      <c r="C555" s="170" t="s">
        <v>119</v>
      </c>
      <c r="D555" s="171" t="s">
        <v>1020</v>
      </c>
      <c r="E555" s="65">
        <v>74</v>
      </c>
      <c r="F555" s="173">
        <f t="shared" si="25"/>
        <v>74</v>
      </c>
      <c r="G555" s="165" t="s">
        <v>18</v>
      </c>
      <c r="H555" s="174">
        <v>1</v>
      </c>
      <c r="I555" s="141">
        <v>0.18</v>
      </c>
      <c r="J555" s="143"/>
      <c r="K555" s="130">
        <f t="shared" si="26"/>
        <v>0</v>
      </c>
      <c r="L555">
        <f t="shared" si="27"/>
        <v>0</v>
      </c>
      <c r="M555" s="114"/>
      <c r="N555" s="114"/>
      <c r="O555" s="103"/>
      <c r="P555" s="110"/>
    </row>
    <row r="556" spans="1:16" ht="13.35" customHeight="1">
      <c r="A556" s="66" t="s">
        <v>1021</v>
      </c>
      <c r="B556" s="67" t="s">
        <v>390</v>
      </c>
      <c r="C556" s="67" t="s">
        <v>119</v>
      </c>
      <c r="D556" s="68" t="s">
        <v>1022</v>
      </c>
      <c r="E556" s="69">
        <v>83</v>
      </c>
      <c r="F556" s="121">
        <f t="shared" si="25"/>
        <v>83</v>
      </c>
      <c r="G556" s="144" t="s">
        <v>18</v>
      </c>
      <c r="H556" s="145">
        <v>1</v>
      </c>
      <c r="I556" s="144">
        <v>0.19</v>
      </c>
      <c r="J556" s="136"/>
      <c r="K556" s="130">
        <f t="shared" si="26"/>
        <v>0</v>
      </c>
      <c r="L556">
        <f t="shared" si="27"/>
        <v>0</v>
      </c>
      <c r="M556" s="114"/>
      <c r="N556" s="114"/>
      <c r="O556" s="103"/>
      <c r="P556" s="110"/>
    </row>
    <row r="557" spans="1:16" ht="13.35" customHeight="1">
      <c r="A557" s="169" t="s">
        <v>1023</v>
      </c>
      <c r="B557" s="170" t="s">
        <v>390</v>
      </c>
      <c r="C557" s="170" t="s">
        <v>119</v>
      </c>
      <c r="D557" s="171" t="s">
        <v>1024</v>
      </c>
      <c r="E557" s="65">
        <v>103</v>
      </c>
      <c r="F557" s="173">
        <f t="shared" si="25"/>
        <v>103</v>
      </c>
      <c r="G557" s="165" t="s">
        <v>18</v>
      </c>
      <c r="H557" s="174">
        <v>1</v>
      </c>
      <c r="I557" s="141">
        <v>0.2</v>
      </c>
      <c r="J557" s="143"/>
      <c r="K557" s="130">
        <f t="shared" si="26"/>
        <v>0</v>
      </c>
      <c r="L557">
        <f t="shared" si="27"/>
        <v>0</v>
      </c>
      <c r="M557" s="114"/>
      <c r="N557" s="114"/>
      <c r="O557" s="103"/>
      <c r="P557" s="110"/>
    </row>
    <row r="558" spans="1:16" ht="13.35" customHeight="1">
      <c r="A558" s="66" t="s">
        <v>1025</v>
      </c>
      <c r="B558" s="67" t="s">
        <v>390</v>
      </c>
      <c r="C558" s="67" t="s">
        <v>119</v>
      </c>
      <c r="D558" s="68" t="s">
        <v>1026</v>
      </c>
      <c r="E558" s="69">
        <v>111</v>
      </c>
      <c r="F558" s="121">
        <f t="shared" si="25"/>
        <v>111</v>
      </c>
      <c r="G558" s="144" t="s">
        <v>18</v>
      </c>
      <c r="H558" s="145">
        <v>1</v>
      </c>
      <c r="I558" s="144">
        <v>0.19</v>
      </c>
      <c r="J558" s="136"/>
      <c r="K558" s="130">
        <f t="shared" si="26"/>
        <v>0</v>
      </c>
      <c r="L558">
        <f t="shared" si="27"/>
        <v>0</v>
      </c>
      <c r="M558" s="114"/>
      <c r="N558" s="114"/>
      <c r="O558" s="103"/>
      <c r="P558" s="110"/>
    </row>
    <row r="559" spans="1:16" ht="13.35" customHeight="1">
      <c r="A559" s="169" t="s">
        <v>1679</v>
      </c>
      <c r="B559" s="170" t="s">
        <v>390</v>
      </c>
      <c r="C559" s="170" t="s">
        <v>119</v>
      </c>
      <c r="D559" s="171" t="s">
        <v>1680</v>
      </c>
      <c r="E559" s="65">
        <v>39</v>
      </c>
      <c r="F559" s="173">
        <f t="shared" si="25"/>
        <v>39</v>
      </c>
      <c r="G559" s="165" t="s">
        <v>18</v>
      </c>
      <c r="H559" s="174">
        <v>1</v>
      </c>
      <c r="I559" s="141">
        <v>0.09</v>
      </c>
      <c r="J559" s="143"/>
      <c r="K559" s="130">
        <f t="shared" si="26"/>
        <v>0</v>
      </c>
      <c r="L559">
        <f t="shared" si="27"/>
        <v>0</v>
      </c>
      <c r="M559" s="114"/>
      <c r="N559" s="114"/>
      <c r="O559" s="103"/>
      <c r="P559" s="110"/>
    </row>
    <row r="560" spans="1:16" ht="13.35" customHeight="1">
      <c r="A560" s="66" t="s">
        <v>1027</v>
      </c>
      <c r="B560" s="67" t="s">
        <v>390</v>
      </c>
      <c r="C560" s="67" t="s">
        <v>119</v>
      </c>
      <c r="D560" s="68" t="s">
        <v>1028</v>
      </c>
      <c r="E560" s="69">
        <v>62</v>
      </c>
      <c r="F560" s="121">
        <f t="shared" si="25"/>
        <v>62</v>
      </c>
      <c r="G560" s="144" t="s">
        <v>18</v>
      </c>
      <c r="H560" s="145">
        <v>1</v>
      </c>
      <c r="I560" s="144">
        <v>0.11</v>
      </c>
      <c r="J560" s="136"/>
      <c r="K560" s="130">
        <f t="shared" si="26"/>
        <v>0</v>
      </c>
      <c r="L560">
        <f t="shared" si="27"/>
        <v>0</v>
      </c>
      <c r="M560" s="114"/>
      <c r="N560" s="114"/>
      <c r="O560" s="103"/>
      <c r="P560" s="110"/>
    </row>
    <row r="561" spans="1:16" ht="13.35" customHeight="1">
      <c r="A561" s="169" t="s">
        <v>1029</v>
      </c>
      <c r="B561" s="170" t="s">
        <v>390</v>
      </c>
      <c r="C561" s="170" t="s">
        <v>119</v>
      </c>
      <c r="D561" s="171" t="s">
        <v>1030</v>
      </c>
      <c r="E561" s="65">
        <v>82</v>
      </c>
      <c r="F561" s="173">
        <f t="shared" si="25"/>
        <v>82</v>
      </c>
      <c r="G561" s="165" t="s">
        <v>18</v>
      </c>
      <c r="H561" s="174">
        <v>1</v>
      </c>
      <c r="I561" s="141">
        <v>0.12</v>
      </c>
      <c r="J561" s="143"/>
      <c r="K561" s="130">
        <f t="shared" si="26"/>
        <v>0</v>
      </c>
      <c r="L561">
        <f t="shared" si="27"/>
        <v>0</v>
      </c>
      <c r="M561" s="114"/>
      <c r="N561" s="114"/>
      <c r="O561" s="103"/>
      <c r="P561" s="110"/>
    </row>
    <row r="562" spans="1:16" ht="13.35" customHeight="1">
      <c r="A562" s="66" t="s">
        <v>1031</v>
      </c>
      <c r="B562" s="67" t="s">
        <v>390</v>
      </c>
      <c r="C562" s="67" t="s">
        <v>119</v>
      </c>
      <c r="D562" s="68" t="s">
        <v>1032</v>
      </c>
      <c r="E562" s="69">
        <v>90</v>
      </c>
      <c r="F562" s="121">
        <f t="shared" si="25"/>
        <v>90</v>
      </c>
      <c r="G562" s="144" t="s">
        <v>18</v>
      </c>
      <c r="H562" s="145">
        <v>1</v>
      </c>
      <c r="I562" s="144">
        <v>0.13</v>
      </c>
      <c r="J562" s="136"/>
      <c r="K562" s="130">
        <f t="shared" si="26"/>
        <v>0</v>
      </c>
      <c r="L562">
        <f t="shared" si="27"/>
        <v>0</v>
      </c>
      <c r="M562" s="114"/>
      <c r="N562" s="114"/>
      <c r="O562" s="103"/>
      <c r="P562" s="110"/>
    </row>
    <row r="563" spans="1:16" ht="13.35" customHeight="1">
      <c r="A563" s="169" t="s">
        <v>1033</v>
      </c>
      <c r="B563" s="170" t="s">
        <v>1769</v>
      </c>
      <c r="C563" s="170" t="s">
        <v>957</v>
      </c>
      <c r="D563" s="171" t="s">
        <v>1681</v>
      </c>
      <c r="E563" s="65">
        <v>36.5</v>
      </c>
      <c r="F563" s="173">
        <f t="shared" si="25"/>
        <v>36.5</v>
      </c>
      <c r="G563" s="165" t="s">
        <v>18</v>
      </c>
      <c r="H563" s="174">
        <v>1</v>
      </c>
      <c r="I563" s="141">
        <v>0.06</v>
      </c>
      <c r="J563" s="143"/>
      <c r="K563" s="130">
        <f t="shared" si="26"/>
        <v>0</v>
      </c>
      <c r="L563">
        <f t="shared" si="27"/>
        <v>0</v>
      </c>
      <c r="M563" s="114"/>
      <c r="N563" s="114"/>
      <c r="O563" s="103"/>
      <c r="P563" s="110"/>
    </row>
    <row r="564" spans="1:16" ht="13.35" customHeight="1">
      <c r="A564" s="66" t="s">
        <v>1034</v>
      </c>
      <c r="B564" s="67" t="s">
        <v>1769</v>
      </c>
      <c r="C564" s="67" t="s">
        <v>957</v>
      </c>
      <c r="D564" s="68" t="s">
        <v>1682</v>
      </c>
      <c r="E564" s="69">
        <v>37</v>
      </c>
      <c r="F564" s="121">
        <f t="shared" si="25"/>
        <v>37</v>
      </c>
      <c r="G564" s="144" t="s">
        <v>18</v>
      </c>
      <c r="H564" s="145">
        <v>1</v>
      </c>
      <c r="I564" s="144">
        <v>0.06</v>
      </c>
      <c r="J564" s="136"/>
      <c r="K564" s="130">
        <f t="shared" si="26"/>
        <v>0</v>
      </c>
      <c r="L564">
        <f t="shared" si="27"/>
        <v>0</v>
      </c>
      <c r="M564" s="114"/>
      <c r="N564" s="114"/>
      <c r="O564" s="103"/>
      <c r="P564" s="104"/>
    </row>
    <row r="565" spans="1:16" ht="13.35" customHeight="1">
      <c r="A565" s="169" t="s">
        <v>1035</v>
      </c>
      <c r="B565" s="170" t="s">
        <v>1769</v>
      </c>
      <c r="C565" s="170" t="s">
        <v>957</v>
      </c>
      <c r="D565" s="171" t="s">
        <v>1683</v>
      </c>
      <c r="E565" s="65">
        <v>37.5</v>
      </c>
      <c r="F565" s="173">
        <f t="shared" si="25"/>
        <v>37.5</v>
      </c>
      <c r="G565" s="165" t="s">
        <v>18</v>
      </c>
      <c r="H565" s="174">
        <v>1</v>
      </c>
      <c r="I565" s="141">
        <v>0.06</v>
      </c>
      <c r="J565" s="143"/>
      <c r="K565" s="130">
        <f t="shared" si="26"/>
        <v>0</v>
      </c>
      <c r="L565">
        <f t="shared" si="27"/>
        <v>0</v>
      </c>
      <c r="M565" s="114"/>
      <c r="N565" s="114"/>
      <c r="O565" s="103"/>
      <c r="P565" s="104"/>
    </row>
    <row r="566" spans="1:16" ht="13.35" customHeight="1">
      <c r="A566" s="66" t="s">
        <v>1684</v>
      </c>
      <c r="B566" s="67" t="s">
        <v>1770</v>
      </c>
      <c r="C566" s="67" t="s">
        <v>957</v>
      </c>
      <c r="D566" s="68" t="s">
        <v>1685</v>
      </c>
      <c r="E566" s="69">
        <v>36.5</v>
      </c>
      <c r="F566" s="121">
        <f t="shared" si="25"/>
        <v>36.5</v>
      </c>
      <c r="G566" s="144" t="s">
        <v>18</v>
      </c>
      <c r="H566" s="145">
        <v>1</v>
      </c>
      <c r="I566" s="144">
        <v>0.06</v>
      </c>
      <c r="J566" s="136"/>
      <c r="K566" s="130">
        <f t="shared" si="26"/>
        <v>0</v>
      </c>
      <c r="L566">
        <f t="shared" si="27"/>
        <v>0</v>
      </c>
      <c r="M566" s="114"/>
      <c r="N566" s="114"/>
      <c r="O566" s="103"/>
      <c r="P566" s="104"/>
    </row>
    <row r="567" spans="1:16" ht="13.35" customHeight="1">
      <c r="A567" s="169" t="s">
        <v>1686</v>
      </c>
      <c r="B567" s="170" t="s">
        <v>1770</v>
      </c>
      <c r="C567" s="170" t="s">
        <v>957</v>
      </c>
      <c r="D567" s="171" t="s">
        <v>1687</v>
      </c>
      <c r="E567" s="65">
        <v>37</v>
      </c>
      <c r="F567" s="173">
        <f t="shared" si="25"/>
        <v>37</v>
      </c>
      <c r="G567" s="165" t="s">
        <v>18</v>
      </c>
      <c r="H567" s="174">
        <v>1</v>
      </c>
      <c r="I567" s="141">
        <v>0.06</v>
      </c>
      <c r="J567" s="143"/>
      <c r="K567" s="130">
        <f t="shared" si="26"/>
        <v>0</v>
      </c>
      <c r="L567">
        <f t="shared" si="27"/>
        <v>0</v>
      </c>
      <c r="M567" s="114"/>
      <c r="N567" s="114"/>
      <c r="O567" s="103"/>
      <c r="P567" s="104"/>
    </row>
    <row r="568" spans="1:16" ht="13.35" customHeight="1">
      <c r="A568" s="66" t="s">
        <v>1688</v>
      </c>
      <c r="B568" s="67" t="s">
        <v>1770</v>
      </c>
      <c r="C568" s="67" t="s">
        <v>957</v>
      </c>
      <c r="D568" s="68" t="s">
        <v>1689</v>
      </c>
      <c r="E568" s="69">
        <v>37.5</v>
      </c>
      <c r="F568" s="121">
        <f t="shared" si="25"/>
        <v>37.5</v>
      </c>
      <c r="G568" s="144" t="s">
        <v>18</v>
      </c>
      <c r="H568" s="145">
        <v>1</v>
      </c>
      <c r="I568" s="144">
        <v>0.06</v>
      </c>
      <c r="J568" s="136"/>
      <c r="K568" s="130">
        <f t="shared" si="26"/>
        <v>0</v>
      </c>
      <c r="L568">
        <f t="shared" si="27"/>
        <v>0</v>
      </c>
      <c r="M568" s="114"/>
      <c r="N568" s="114"/>
      <c r="O568" s="103"/>
      <c r="P568" s="104"/>
    </row>
    <row r="569" spans="1:16" ht="13.35" customHeight="1">
      <c r="A569" s="169" t="s">
        <v>1690</v>
      </c>
      <c r="B569" s="170" t="s">
        <v>1771</v>
      </c>
      <c r="C569" s="170" t="s">
        <v>957</v>
      </c>
      <c r="D569" s="171" t="s">
        <v>1691</v>
      </c>
      <c r="E569" s="65">
        <v>36.5</v>
      </c>
      <c r="F569" s="173">
        <f t="shared" si="25"/>
        <v>36.5</v>
      </c>
      <c r="G569" s="165" t="s">
        <v>18</v>
      </c>
      <c r="H569" s="174">
        <v>1</v>
      </c>
      <c r="I569" s="141">
        <v>0.06</v>
      </c>
      <c r="J569" s="143"/>
      <c r="K569" s="130">
        <f t="shared" si="26"/>
        <v>0</v>
      </c>
      <c r="L569">
        <f t="shared" si="27"/>
        <v>0</v>
      </c>
      <c r="M569" s="114"/>
      <c r="N569" s="114"/>
      <c r="O569" s="103"/>
      <c r="P569" s="104"/>
    </row>
    <row r="570" spans="1:16" ht="13.35" customHeight="1">
      <c r="A570" s="66" t="s">
        <v>1692</v>
      </c>
      <c r="B570" s="67" t="s">
        <v>1771</v>
      </c>
      <c r="C570" s="67" t="s">
        <v>957</v>
      </c>
      <c r="D570" s="68" t="s">
        <v>1693</v>
      </c>
      <c r="E570" s="69">
        <v>37</v>
      </c>
      <c r="F570" s="121">
        <f t="shared" si="25"/>
        <v>37</v>
      </c>
      <c r="G570" s="144" t="s">
        <v>18</v>
      </c>
      <c r="H570" s="145">
        <v>1</v>
      </c>
      <c r="I570" s="144">
        <v>0.06</v>
      </c>
      <c r="J570" s="136"/>
      <c r="K570" s="130">
        <f t="shared" si="26"/>
        <v>0</v>
      </c>
      <c r="L570">
        <f t="shared" si="27"/>
        <v>0</v>
      </c>
      <c r="M570" s="114"/>
      <c r="N570" s="114"/>
      <c r="O570" s="103"/>
      <c r="P570" s="104"/>
    </row>
    <row r="571" spans="1:16" ht="13.35" customHeight="1">
      <c r="A571" s="169" t="s">
        <v>1694</v>
      </c>
      <c r="B571" s="170" t="s">
        <v>1771</v>
      </c>
      <c r="C571" s="170" t="s">
        <v>957</v>
      </c>
      <c r="D571" s="171" t="s">
        <v>1695</v>
      </c>
      <c r="E571" s="65">
        <v>37.5</v>
      </c>
      <c r="F571" s="173">
        <f t="shared" si="25"/>
        <v>37.5</v>
      </c>
      <c r="G571" s="165" t="s">
        <v>18</v>
      </c>
      <c r="H571" s="174">
        <v>1</v>
      </c>
      <c r="I571" s="141">
        <v>0.06</v>
      </c>
      <c r="J571" s="143"/>
      <c r="K571" s="130">
        <f t="shared" si="26"/>
        <v>0</v>
      </c>
      <c r="L571">
        <f t="shared" si="27"/>
        <v>0</v>
      </c>
      <c r="M571" s="114"/>
      <c r="N571" s="114"/>
      <c r="O571" s="103"/>
      <c r="P571" s="104"/>
    </row>
    <row r="572" spans="1:16" ht="13.35" customHeight="1">
      <c r="A572" s="66" t="s">
        <v>1036</v>
      </c>
      <c r="B572" s="67" t="s">
        <v>390</v>
      </c>
      <c r="C572" s="67" t="s">
        <v>119</v>
      </c>
      <c r="D572" s="68" t="s">
        <v>1037</v>
      </c>
      <c r="E572" s="69">
        <v>52</v>
      </c>
      <c r="F572" s="121">
        <f t="shared" si="25"/>
        <v>52</v>
      </c>
      <c r="G572" s="144" t="s">
        <v>18</v>
      </c>
      <c r="H572" s="145">
        <v>1</v>
      </c>
      <c r="I572" s="144">
        <v>0.1</v>
      </c>
      <c r="J572" s="136"/>
      <c r="K572" s="130">
        <f t="shared" si="26"/>
        <v>0</v>
      </c>
      <c r="L572">
        <f t="shared" si="27"/>
        <v>0</v>
      </c>
      <c r="M572" s="114"/>
      <c r="N572" s="114"/>
      <c r="O572" s="103"/>
      <c r="P572" s="104"/>
    </row>
    <row r="573" spans="1:16" ht="13.35" customHeight="1">
      <c r="A573" s="169" t="s">
        <v>1038</v>
      </c>
      <c r="B573" s="170" t="s">
        <v>759</v>
      </c>
      <c r="C573" s="170" t="s">
        <v>119</v>
      </c>
      <c r="D573" s="171" t="s">
        <v>1039</v>
      </c>
      <c r="E573" s="65">
        <v>420</v>
      </c>
      <c r="F573" s="173">
        <f t="shared" ref="F573:F636" si="28">ROUND(E573*$K$5,2)</f>
        <v>420</v>
      </c>
      <c r="G573" s="165" t="s">
        <v>18</v>
      </c>
      <c r="H573" s="174">
        <v>1</v>
      </c>
      <c r="I573" s="141">
        <v>1.45</v>
      </c>
      <c r="J573" s="143"/>
      <c r="K573" s="130">
        <f t="shared" si="26"/>
        <v>0</v>
      </c>
      <c r="L573">
        <f t="shared" si="27"/>
        <v>0</v>
      </c>
      <c r="M573" s="114"/>
      <c r="N573" s="114"/>
      <c r="O573" s="103"/>
      <c r="P573" s="104"/>
    </row>
    <row r="574" spans="1:16" ht="13.35" customHeight="1">
      <c r="A574" s="66" t="s">
        <v>1040</v>
      </c>
      <c r="B574" s="67" t="s">
        <v>449</v>
      </c>
      <c r="C574" s="67" t="s">
        <v>119</v>
      </c>
      <c r="D574" s="68" t="s">
        <v>1041</v>
      </c>
      <c r="E574" s="69">
        <v>290</v>
      </c>
      <c r="F574" s="121">
        <f t="shared" si="28"/>
        <v>290</v>
      </c>
      <c r="G574" s="144" t="s">
        <v>18</v>
      </c>
      <c r="H574" s="145">
        <v>1</v>
      </c>
      <c r="I574" s="144">
        <v>0.91</v>
      </c>
      <c r="J574" s="136"/>
      <c r="K574" s="130">
        <f t="shared" si="26"/>
        <v>0</v>
      </c>
      <c r="L574">
        <f t="shared" si="27"/>
        <v>0</v>
      </c>
      <c r="M574" s="114"/>
      <c r="N574" s="114"/>
      <c r="O574" s="103"/>
      <c r="P574" s="104"/>
    </row>
    <row r="575" spans="1:16" ht="13.35" customHeight="1">
      <c r="A575" s="169" t="s">
        <v>1042</v>
      </c>
      <c r="B575" s="170" t="s">
        <v>452</v>
      </c>
      <c r="C575" s="170" t="s">
        <v>1043</v>
      </c>
      <c r="D575" s="171" t="s">
        <v>1044</v>
      </c>
      <c r="E575" s="65">
        <v>1453</v>
      </c>
      <c r="F575" s="173">
        <f t="shared" si="28"/>
        <v>1453</v>
      </c>
      <c r="G575" s="165" t="s">
        <v>18</v>
      </c>
      <c r="H575" s="174">
        <v>1</v>
      </c>
      <c r="I575" s="141">
        <v>2.9</v>
      </c>
      <c r="J575" s="143"/>
      <c r="K575" s="130">
        <f t="shared" si="26"/>
        <v>0</v>
      </c>
      <c r="L575">
        <f t="shared" si="27"/>
        <v>0</v>
      </c>
      <c r="M575" s="114"/>
      <c r="N575" s="114"/>
      <c r="O575" s="103"/>
      <c r="P575" s="104"/>
    </row>
    <row r="576" spans="1:16" ht="13.35" customHeight="1">
      <c r="A576" s="66" t="s">
        <v>1045</v>
      </c>
      <c r="B576" s="67" t="s">
        <v>764</v>
      </c>
      <c r="C576" s="67" t="s">
        <v>119</v>
      </c>
      <c r="D576" s="68" t="s">
        <v>1046</v>
      </c>
      <c r="E576" s="69">
        <v>689</v>
      </c>
      <c r="F576" s="121">
        <f t="shared" si="28"/>
        <v>689</v>
      </c>
      <c r="G576" s="144" t="s">
        <v>18</v>
      </c>
      <c r="H576" s="145">
        <v>1</v>
      </c>
      <c r="I576" s="144">
        <v>2</v>
      </c>
      <c r="J576" s="136"/>
      <c r="K576" s="130">
        <f t="shared" si="26"/>
        <v>0</v>
      </c>
      <c r="L576">
        <f t="shared" si="27"/>
        <v>0</v>
      </c>
      <c r="M576" s="114"/>
      <c r="N576" s="114"/>
      <c r="O576" s="103"/>
      <c r="P576" s="104"/>
    </row>
    <row r="577" spans="1:16" ht="13.35" customHeight="1">
      <c r="A577" s="169" t="s">
        <v>1047</v>
      </c>
      <c r="B577" s="170" t="s">
        <v>764</v>
      </c>
      <c r="C577" s="170" t="s">
        <v>119</v>
      </c>
      <c r="D577" s="171" t="s">
        <v>1048</v>
      </c>
      <c r="E577" s="65">
        <v>1018</v>
      </c>
      <c r="F577" s="173">
        <f t="shared" si="28"/>
        <v>1018</v>
      </c>
      <c r="G577" s="165" t="s">
        <v>18</v>
      </c>
      <c r="H577" s="174">
        <v>1</v>
      </c>
      <c r="I577" s="141">
        <v>3</v>
      </c>
      <c r="J577" s="143"/>
      <c r="K577" s="130">
        <f t="shared" si="26"/>
        <v>0</v>
      </c>
      <c r="L577">
        <f t="shared" si="27"/>
        <v>0</v>
      </c>
      <c r="M577" s="114"/>
      <c r="N577" s="114"/>
      <c r="O577" s="103"/>
      <c r="P577" s="104"/>
    </row>
    <row r="578" spans="1:16" ht="13.35" customHeight="1">
      <c r="A578" s="66" t="s">
        <v>1049</v>
      </c>
      <c r="B578" s="67" t="s">
        <v>764</v>
      </c>
      <c r="C578" s="67" t="s">
        <v>119</v>
      </c>
      <c r="D578" s="68" t="s">
        <v>1050</v>
      </c>
      <c r="E578" s="69">
        <v>1853</v>
      </c>
      <c r="F578" s="121">
        <f t="shared" si="28"/>
        <v>1853</v>
      </c>
      <c r="G578" s="144" t="s">
        <v>18</v>
      </c>
      <c r="H578" s="145">
        <v>1</v>
      </c>
      <c r="I578" s="144">
        <v>4</v>
      </c>
      <c r="J578" s="136"/>
      <c r="K578" s="130">
        <f t="shared" si="26"/>
        <v>0</v>
      </c>
      <c r="L578">
        <f t="shared" si="27"/>
        <v>0</v>
      </c>
      <c r="M578" s="114"/>
      <c r="N578" s="114"/>
      <c r="O578" s="103"/>
      <c r="P578" s="104"/>
    </row>
    <row r="579" spans="1:16" ht="13.35" customHeight="1">
      <c r="A579" s="169" t="s">
        <v>1051</v>
      </c>
      <c r="B579" s="170" t="s">
        <v>457</v>
      </c>
      <c r="C579" s="170" t="s">
        <v>119</v>
      </c>
      <c r="D579" s="171" t="s">
        <v>1052</v>
      </c>
      <c r="E579" s="65">
        <v>2005</v>
      </c>
      <c r="F579" s="173">
        <f t="shared" si="28"/>
        <v>2005</v>
      </c>
      <c r="G579" s="165" t="s">
        <v>18</v>
      </c>
      <c r="H579" s="174">
        <v>1</v>
      </c>
      <c r="I579" s="141">
        <v>6</v>
      </c>
      <c r="J579" s="143"/>
      <c r="K579" s="130">
        <f t="shared" si="26"/>
        <v>0</v>
      </c>
      <c r="L579">
        <f t="shared" si="27"/>
        <v>0</v>
      </c>
      <c r="M579" s="114"/>
      <c r="N579" s="114"/>
      <c r="O579" s="103"/>
      <c r="P579" s="104"/>
    </row>
    <row r="580" spans="1:16" ht="13.35" customHeight="1">
      <c r="A580" s="66" t="s">
        <v>1053</v>
      </c>
      <c r="B580" s="67" t="s">
        <v>775</v>
      </c>
      <c r="C580" s="67" t="s">
        <v>119</v>
      </c>
      <c r="D580" s="68" t="s">
        <v>1054</v>
      </c>
      <c r="E580" s="69">
        <v>742</v>
      </c>
      <c r="F580" s="121">
        <f t="shared" si="28"/>
        <v>742</v>
      </c>
      <c r="G580" s="144" t="s">
        <v>18</v>
      </c>
      <c r="H580" s="145">
        <v>1</v>
      </c>
      <c r="I580" s="144">
        <v>2</v>
      </c>
      <c r="J580" s="136"/>
      <c r="K580" s="130">
        <f t="shared" si="26"/>
        <v>0</v>
      </c>
      <c r="L580">
        <f t="shared" si="27"/>
        <v>0</v>
      </c>
      <c r="M580" s="114"/>
      <c r="N580" s="114"/>
      <c r="O580" s="103"/>
      <c r="P580" s="104"/>
    </row>
    <row r="581" spans="1:16" ht="13.35" customHeight="1">
      <c r="A581" s="169" t="s">
        <v>1055</v>
      </c>
      <c r="B581" s="170" t="s">
        <v>484</v>
      </c>
      <c r="C581" s="170" t="s">
        <v>119</v>
      </c>
      <c r="D581" s="171" t="s">
        <v>1056</v>
      </c>
      <c r="E581" s="65">
        <v>1071</v>
      </c>
      <c r="F581" s="173">
        <f t="shared" si="28"/>
        <v>1071</v>
      </c>
      <c r="G581" s="165" t="s">
        <v>18</v>
      </c>
      <c r="H581" s="174">
        <v>1</v>
      </c>
      <c r="I581" s="141">
        <v>3</v>
      </c>
      <c r="J581" s="143"/>
      <c r="K581" s="130">
        <f t="shared" si="26"/>
        <v>0</v>
      </c>
      <c r="L581">
        <f t="shared" si="27"/>
        <v>0</v>
      </c>
      <c r="M581" s="114"/>
      <c r="N581" s="114"/>
      <c r="O581" s="103"/>
      <c r="P581" s="104"/>
    </row>
    <row r="582" spans="1:16" ht="13.35" customHeight="1">
      <c r="A582" s="66" t="s">
        <v>1057</v>
      </c>
      <c r="B582" s="67" t="s">
        <v>775</v>
      </c>
      <c r="C582" s="67" t="s">
        <v>119</v>
      </c>
      <c r="D582" s="68" t="s">
        <v>1058</v>
      </c>
      <c r="E582" s="69">
        <v>2181</v>
      </c>
      <c r="F582" s="121">
        <f t="shared" si="28"/>
        <v>2181</v>
      </c>
      <c r="G582" s="144" t="s">
        <v>18</v>
      </c>
      <c r="H582" s="145">
        <v>1</v>
      </c>
      <c r="I582" s="144">
        <v>4</v>
      </c>
      <c r="J582" s="136"/>
      <c r="K582" s="130">
        <f t="shared" si="26"/>
        <v>0</v>
      </c>
      <c r="L582">
        <f t="shared" si="27"/>
        <v>0</v>
      </c>
      <c r="M582" s="114"/>
      <c r="N582" s="114"/>
      <c r="O582" s="103"/>
      <c r="P582" s="104"/>
    </row>
    <row r="583" spans="1:16" ht="13.35" customHeight="1">
      <c r="A583" s="169" t="s">
        <v>1444</v>
      </c>
      <c r="B583" s="170" t="s">
        <v>1446</v>
      </c>
      <c r="C583" s="170" t="s">
        <v>119</v>
      </c>
      <c r="D583" s="171" t="s">
        <v>1442</v>
      </c>
      <c r="E583" s="65">
        <v>1030</v>
      </c>
      <c r="F583" s="173">
        <f t="shared" si="28"/>
        <v>1030</v>
      </c>
      <c r="G583" s="165" t="s">
        <v>18</v>
      </c>
      <c r="H583" s="174">
        <v>1</v>
      </c>
      <c r="I583" s="141">
        <v>2.4</v>
      </c>
      <c r="J583" s="143"/>
      <c r="K583" s="130">
        <f t="shared" si="26"/>
        <v>0</v>
      </c>
      <c r="L583">
        <f t="shared" si="27"/>
        <v>0</v>
      </c>
      <c r="M583" s="114"/>
      <c r="N583" s="114"/>
      <c r="O583" s="103"/>
      <c r="P583" s="104"/>
    </row>
    <row r="584" spans="1:16" ht="13.35" customHeight="1">
      <c r="A584" s="66" t="s">
        <v>1445</v>
      </c>
      <c r="B584" s="67" t="s">
        <v>1446</v>
      </c>
      <c r="C584" s="67" t="s">
        <v>119</v>
      </c>
      <c r="D584" s="68" t="s">
        <v>1443</v>
      </c>
      <c r="E584" s="69">
        <v>1480</v>
      </c>
      <c r="F584" s="121">
        <f t="shared" si="28"/>
        <v>1480</v>
      </c>
      <c r="G584" s="144" t="s">
        <v>18</v>
      </c>
      <c r="H584" s="145">
        <v>1</v>
      </c>
      <c r="I584" s="144">
        <v>3.65</v>
      </c>
      <c r="J584" s="136"/>
      <c r="K584" s="130">
        <f t="shared" si="26"/>
        <v>0</v>
      </c>
      <c r="L584">
        <f t="shared" si="27"/>
        <v>0</v>
      </c>
      <c r="M584" s="114"/>
      <c r="N584" s="114"/>
      <c r="O584" s="103"/>
      <c r="P584" s="104"/>
    </row>
    <row r="585" spans="1:16" ht="13.35" customHeight="1">
      <c r="A585" s="169" t="s">
        <v>1059</v>
      </c>
      <c r="B585" s="170" t="s">
        <v>1793</v>
      </c>
      <c r="C585" s="170" t="s">
        <v>119</v>
      </c>
      <c r="D585" s="171" t="s">
        <v>1060</v>
      </c>
      <c r="E585" s="65">
        <v>196</v>
      </c>
      <c r="F585" s="173">
        <f t="shared" si="28"/>
        <v>196</v>
      </c>
      <c r="G585" s="165" t="s">
        <v>535</v>
      </c>
      <c r="H585" s="174" t="s">
        <v>1753</v>
      </c>
      <c r="I585" s="141">
        <v>1</v>
      </c>
      <c r="J585" s="143"/>
      <c r="K585" s="130">
        <f t="shared" si="26"/>
        <v>0</v>
      </c>
      <c r="L585">
        <f t="shared" si="27"/>
        <v>0</v>
      </c>
      <c r="M585" s="114"/>
      <c r="N585" s="114"/>
      <c r="O585" s="103"/>
      <c r="P585" s="104"/>
    </row>
    <row r="586" spans="1:16" ht="13.35" customHeight="1">
      <c r="A586" s="66" t="s">
        <v>1062</v>
      </c>
      <c r="B586" s="67" t="s">
        <v>1794</v>
      </c>
      <c r="C586" s="67" t="s">
        <v>119</v>
      </c>
      <c r="D586" s="68" t="s">
        <v>1063</v>
      </c>
      <c r="E586" s="69">
        <v>234</v>
      </c>
      <c r="F586" s="121">
        <f t="shared" si="28"/>
        <v>234</v>
      </c>
      <c r="G586" s="144" t="s">
        <v>535</v>
      </c>
      <c r="H586" s="145" t="s">
        <v>1753</v>
      </c>
      <c r="I586" s="144">
        <v>1</v>
      </c>
      <c r="J586" s="136"/>
      <c r="K586" s="130">
        <f t="shared" si="26"/>
        <v>0</v>
      </c>
      <c r="L586">
        <f t="shared" si="27"/>
        <v>0</v>
      </c>
      <c r="M586" s="114"/>
      <c r="N586" s="114"/>
      <c r="O586" s="103"/>
      <c r="P586" s="104"/>
    </row>
    <row r="587" spans="1:16" ht="13.35" customHeight="1">
      <c r="A587" s="62" t="s">
        <v>1064</v>
      </c>
      <c r="B587" s="63" t="s">
        <v>1065</v>
      </c>
      <c r="C587" s="63" t="s">
        <v>119</v>
      </c>
      <c r="D587" s="64" t="s">
        <v>1066</v>
      </c>
      <c r="E587" s="65">
        <v>219</v>
      </c>
      <c r="F587" s="120">
        <f t="shared" si="28"/>
        <v>219</v>
      </c>
      <c r="G587" s="141" t="s">
        <v>535</v>
      </c>
      <c r="H587" s="142" t="s">
        <v>1300</v>
      </c>
      <c r="I587" s="141">
        <v>1</v>
      </c>
      <c r="J587" s="143"/>
      <c r="K587" s="130">
        <f t="shared" si="26"/>
        <v>0</v>
      </c>
      <c r="L587">
        <f t="shared" si="27"/>
        <v>0</v>
      </c>
      <c r="M587" s="114"/>
      <c r="N587" s="114"/>
      <c r="O587" s="103"/>
      <c r="P587" s="104"/>
    </row>
    <row r="588" spans="1:16" ht="13.35" customHeight="1">
      <c r="A588" s="66" t="s">
        <v>1067</v>
      </c>
      <c r="B588" s="67" t="s">
        <v>1065</v>
      </c>
      <c r="C588" s="67" t="s">
        <v>119</v>
      </c>
      <c r="D588" s="68" t="s">
        <v>1068</v>
      </c>
      <c r="E588" s="69">
        <v>333</v>
      </c>
      <c r="F588" s="121">
        <f t="shared" si="28"/>
        <v>333</v>
      </c>
      <c r="G588" s="144" t="s">
        <v>535</v>
      </c>
      <c r="H588" s="145" t="s">
        <v>1300</v>
      </c>
      <c r="I588" s="144">
        <v>1</v>
      </c>
      <c r="J588" s="136"/>
      <c r="K588" s="130">
        <f t="shared" si="26"/>
        <v>0</v>
      </c>
      <c r="L588">
        <f t="shared" si="27"/>
        <v>0</v>
      </c>
      <c r="M588" s="114"/>
      <c r="N588" s="114"/>
      <c r="O588" s="103"/>
      <c r="P588" s="104"/>
    </row>
    <row r="589" spans="1:16" ht="13.35" customHeight="1">
      <c r="A589" s="175" t="s">
        <v>1069</v>
      </c>
      <c r="B589" s="176" t="s">
        <v>15</v>
      </c>
      <c r="C589" s="176" t="s">
        <v>1070</v>
      </c>
      <c r="D589" s="177" t="s">
        <v>1071</v>
      </c>
      <c r="E589" s="178">
        <v>43</v>
      </c>
      <c r="F589" s="179">
        <f t="shared" si="28"/>
        <v>43</v>
      </c>
      <c r="G589" s="180" t="s">
        <v>18</v>
      </c>
      <c r="H589" s="181">
        <v>1</v>
      </c>
      <c r="I589" s="146">
        <v>0.08</v>
      </c>
      <c r="J589" s="143"/>
      <c r="K589" s="130">
        <f t="shared" si="26"/>
        <v>0</v>
      </c>
      <c r="L589">
        <f t="shared" si="27"/>
        <v>0</v>
      </c>
      <c r="M589" s="114"/>
      <c r="N589" s="114"/>
      <c r="O589" s="103"/>
      <c r="P589" s="104"/>
    </row>
    <row r="590" spans="1:16" ht="13.35" customHeight="1">
      <c r="A590" s="71" t="s">
        <v>1072</v>
      </c>
      <c r="B590" s="72" t="s">
        <v>20</v>
      </c>
      <c r="C590" s="72" t="s">
        <v>1070</v>
      </c>
      <c r="D590" s="73" t="s">
        <v>1073</v>
      </c>
      <c r="E590" s="74">
        <v>33</v>
      </c>
      <c r="F590" s="122">
        <f t="shared" si="28"/>
        <v>33</v>
      </c>
      <c r="G590" s="147" t="s">
        <v>18</v>
      </c>
      <c r="H590" s="148">
        <v>1</v>
      </c>
      <c r="I590" s="147">
        <v>0.06</v>
      </c>
      <c r="J590" s="136"/>
      <c r="K590" s="130">
        <f t="shared" si="26"/>
        <v>0</v>
      </c>
      <c r="L590">
        <f t="shared" si="27"/>
        <v>0</v>
      </c>
      <c r="M590" s="114"/>
      <c r="N590" s="114"/>
      <c r="O590" s="103"/>
      <c r="P590" s="104"/>
    </row>
    <row r="591" spans="1:16" ht="13.35" customHeight="1">
      <c r="A591" s="175" t="s">
        <v>1074</v>
      </c>
      <c r="B591" s="176" t="s">
        <v>799</v>
      </c>
      <c r="C591" s="176" t="s">
        <v>1070</v>
      </c>
      <c r="D591" s="177" t="s">
        <v>1075</v>
      </c>
      <c r="E591" s="70">
        <v>26</v>
      </c>
      <c r="F591" s="179">
        <f t="shared" si="28"/>
        <v>26</v>
      </c>
      <c r="G591" s="180" t="s">
        <v>18</v>
      </c>
      <c r="H591" s="181">
        <v>1</v>
      </c>
      <c r="I591" s="146">
        <v>0.06</v>
      </c>
      <c r="J591" s="143"/>
      <c r="K591" s="130">
        <f t="shared" si="26"/>
        <v>0</v>
      </c>
      <c r="L591">
        <f t="shared" si="27"/>
        <v>0</v>
      </c>
      <c r="M591" s="114"/>
      <c r="N591" s="114"/>
      <c r="O591" s="103"/>
      <c r="P591" s="104"/>
    </row>
    <row r="592" spans="1:16" ht="13.35" customHeight="1">
      <c r="A592" s="71" t="s">
        <v>1076</v>
      </c>
      <c r="B592" s="72" t="s">
        <v>574</v>
      </c>
      <c r="C592" s="72" t="s">
        <v>1070</v>
      </c>
      <c r="D592" s="73" t="s">
        <v>1077</v>
      </c>
      <c r="E592" s="74">
        <v>28</v>
      </c>
      <c r="F592" s="122">
        <f t="shared" si="28"/>
        <v>28</v>
      </c>
      <c r="G592" s="147" t="s">
        <v>18</v>
      </c>
      <c r="H592" s="148">
        <v>1</v>
      </c>
      <c r="I592" s="147">
        <v>0.06</v>
      </c>
      <c r="J592" s="136"/>
      <c r="K592" s="130">
        <f t="shared" si="26"/>
        <v>0</v>
      </c>
      <c r="L592">
        <f t="shared" si="27"/>
        <v>0</v>
      </c>
      <c r="M592" s="114"/>
      <c r="N592" s="114"/>
      <c r="O592" s="103"/>
      <c r="P592" s="104"/>
    </row>
    <row r="593" spans="1:16" ht="13.35" customHeight="1">
      <c r="A593" s="175" t="s">
        <v>1696</v>
      </c>
      <c r="B593" s="176" t="s">
        <v>1528</v>
      </c>
      <c r="C593" s="176" t="s">
        <v>1070</v>
      </c>
      <c r="D593" s="177" t="s">
        <v>1697</v>
      </c>
      <c r="E593" s="70">
        <v>37.5</v>
      </c>
      <c r="F593" s="179">
        <f t="shared" si="28"/>
        <v>37.5</v>
      </c>
      <c r="G593" s="180" t="s">
        <v>18</v>
      </c>
      <c r="H593" s="181">
        <v>1</v>
      </c>
      <c r="I593" s="146">
        <v>0.05</v>
      </c>
      <c r="J593" s="143"/>
      <c r="K593" s="130">
        <f t="shared" si="26"/>
        <v>0</v>
      </c>
      <c r="L593">
        <f t="shared" si="27"/>
        <v>0</v>
      </c>
      <c r="M593" s="114"/>
      <c r="N593" s="114"/>
      <c r="O593" s="103"/>
      <c r="P593" s="104"/>
    </row>
    <row r="594" spans="1:16" ht="13.35" customHeight="1">
      <c r="A594" s="71" t="s">
        <v>1698</v>
      </c>
      <c r="B594" s="72" t="s">
        <v>32</v>
      </c>
      <c r="C594" s="72" t="s">
        <v>1070</v>
      </c>
      <c r="D594" s="73" t="s">
        <v>1699</v>
      </c>
      <c r="E594" s="74">
        <v>59</v>
      </c>
      <c r="F594" s="122">
        <f t="shared" si="28"/>
        <v>59</v>
      </c>
      <c r="G594" s="147" t="s">
        <v>18</v>
      </c>
      <c r="H594" s="148">
        <v>1</v>
      </c>
      <c r="I594" s="147">
        <v>7.0000000000000007E-2</v>
      </c>
      <c r="J594" s="136"/>
      <c r="K594" s="130">
        <f t="shared" si="26"/>
        <v>0</v>
      </c>
      <c r="L594">
        <f t="shared" si="27"/>
        <v>0</v>
      </c>
      <c r="M594" s="114"/>
      <c r="N594" s="114"/>
      <c r="O594" s="103"/>
      <c r="P594" s="104"/>
    </row>
    <row r="595" spans="1:16" ht="13.35" customHeight="1">
      <c r="A595" s="175" t="s">
        <v>1078</v>
      </c>
      <c r="B595" s="176" t="s">
        <v>577</v>
      </c>
      <c r="C595" s="176" t="s">
        <v>1070</v>
      </c>
      <c r="D595" s="177" t="s">
        <v>1079</v>
      </c>
      <c r="E595" s="70">
        <v>29</v>
      </c>
      <c r="F595" s="179">
        <f t="shared" si="28"/>
        <v>29</v>
      </c>
      <c r="G595" s="180" t="s">
        <v>18</v>
      </c>
      <c r="H595" s="181">
        <v>1</v>
      </c>
      <c r="I595" s="146">
        <v>7.0000000000000007E-2</v>
      </c>
      <c r="J595" s="143"/>
      <c r="K595" s="130">
        <f t="shared" si="26"/>
        <v>0</v>
      </c>
      <c r="L595">
        <f t="shared" si="27"/>
        <v>0</v>
      </c>
      <c r="M595" s="114"/>
      <c r="N595" s="114"/>
      <c r="O595" s="103"/>
      <c r="P595" s="104"/>
    </row>
    <row r="596" spans="1:16" ht="13.35" customHeight="1">
      <c r="A596" s="71" t="s">
        <v>1080</v>
      </c>
      <c r="B596" s="72" t="s">
        <v>41</v>
      </c>
      <c r="C596" s="72" t="s">
        <v>1070</v>
      </c>
      <c r="D596" s="73" t="s">
        <v>1081</v>
      </c>
      <c r="E596" s="74">
        <v>60</v>
      </c>
      <c r="F596" s="122">
        <f t="shared" si="28"/>
        <v>60</v>
      </c>
      <c r="G596" s="147" t="s">
        <v>18</v>
      </c>
      <c r="H596" s="148">
        <v>1</v>
      </c>
      <c r="I596" s="147">
        <v>0.12</v>
      </c>
      <c r="J596" s="136"/>
      <c r="K596" s="130">
        <f t="shared" si="26"/>
        <v>0</v>
      </c>
      <c r="L596">
        <f t="shared" si="27"/>
        <v>0</v>
      </c>
      <c r="M596" s="114"/>
      <c r="N596" s="114"/>
      <c r="O596" s="103"/>
      <c r="P596" s="104"/>
    </row>
    <row r="597" spans="1:16" ht="13.35" customHeight="1">
      <c r="A597" s="175" t="s">
        <v>1700</v>
      </c>
      <c r="B597" s="176" t="s">
        <v>41</v>
      </c>
      <c r="C597" s="176" t="s">
        <v>1070</v>
      </c>
      <c r="D597" s="177" t="s">
        <v>1701</v>
      </c>
      <c r="E597" s="70">
        <v>53</v>
      </c>
      <c r="F597" s="179">
        <f t="shared" si="28"/>
        <v>53</v>
      </c>
      <c r="G597" s="180" t="s">
        <v>18</v>
      </c>
      <c r="H597" s="181">
        <v>1</v>
      </c>
      <c r="I597" s="146">
        <v>0.05</v>
      </c>
      <c r="J597" s="143"/>
      <c r="K597" s="130">
        <f t="shared" si="26"/>
        <v>0</v>
      </c>
      <c r="L597">
        <f t="shared" si="27"/>
        <v>0</v>
      </c>
      <c r="M597" s="114"/>
      <c r="N597" s="114"/>
      <c r="O597" s="103"/>
      <c r="P597" s="104"/>
    </row>
    <row r="598" spans="1:16" ht="13.35" customHeight="1">
      <c r="A598" s="71" t="s">
        <v>1082</v>
      </c>
      <c r="B598" s="72" t="s">
        <v>587</v>
      </c>
      <c r="C598" s="72" t="s">
        <v>1070</v>
      </c>
      <c r="D598" s="73" t="s">
        <v>1083</v>
      </c>
      <c r="E598" s="74">
        <v>37</v>
      </c>
      <c r="F598" s="122">
        <f t="shared" si="28"/>
        <v>37</v>
      </c>
      <c r="G598" s="147" t="s">
        <v>18</v>
      </c>
      <c r="H598" s="148">
        <v>1</v>
      </c>
      <c r="I598" s="147">
        <v>0.08</v>
      </c>
      <c r="J598" s="136"/>
      <c r="K598" s="130">
        <f t="shared" si="26"/>
        <v>0</v>
      </c>
      <c r="L598">
        <f t="shared" si="27"/>
        <v>0</v>
      </c>
      <c r="M598" s="114"/>
      <c r="N598" s="114"/>
      <c r="O598" s="105"/>
      <c r="P598" s="111"/>
    </row>
    <row r="599" spans="1:16" ht="13.35" customHeight="1">
      <c r="A599" s="200" t="s">
        <v>1084</v>
      </c>
      <c r="B599" s="201" t="s">
        <v>587</v>
      </c>
      <c r="C599" s="201" t="s">
        <v>1070</v>
      </c>
      <c r="D599" s="202" t="s">
        <v>1085</v>
      </c>
      <c r="E599" s="70">
        <v>39</v>
      </c>
      <c r="F599" s="203">
        <f t="shared" si="28"/>
        <v>39</v>
      </c>
      <c r="G599" s="146" t="s">
        <v>18</v>
      </c>
      <c r="H599" s="204">
        <v>1</v>
      </c>
      <c r="I599" s="146">
        <v>0.08</v>
      </c>
      <c r="J599" s="143"/>
      <c r="K599" s="130">
        <f t="shared" si="26"/>
        <v>0</v>
      </c>
      <c r="L599">
        <f t="shared" si="27"/>
        <v>0</v>
      </c>
      <c r="M599" s="114"/>
      <c r="N599" s="114"/>
      <c r="O599" s="105"/>
      <c r="P599" s="111"/>
    </row>
    <row r="600" spans="1:16" ht="13.35" customHeight="1">
      <c r="A600" s="71" t="s">
        <v>1086</v>
      </c>
      <c r="B600" s="72" t="s">
        <v>587</v>
      </c>
      <c r="C600" s="72" t="s">
        <v>1070</v>
      </c>
      <c r="D600" s="73" t="s">
        <v>1087</v>
      </c>
      <c r="E600" s="74">
        <v>42</v>
      </c>
      <c r="F600" s="122">
        <f t="shared" si="28"/>
        <v>42</v>
      </c>
      <c r="G600" s="147" t="s">
        <v>18</v>
      </c>
      <c r="H600" s="148">
        <v>1</v>
      </c>
      <c r="I600" s="147">
        <v>0.09</v>
      </c>
      <c r="J600" s="136"/>
      <c r="K600" s="130">
        <f t="shared" si="26"/>
        <v>0</v>
      </c>
      <c r="L600">
        <f t="shared" si="27"/>
        <v>0</v>
      </c>
      <c r="M600" s="114"/>
      <c r="N600" s="114"/>
      <c r="O600" s="105"/>
      <c r="P600" s="111"/>
    </row>
    <row r="601" spans="1:16" ht="13.35" customHeight="1">
      <c r="A601" s="175" t="s">
        <v>1088</v>
      </c>
      <c r="B601" s="176" t="s">
        <v>587</v>
      </c>
      <c r="C601" s="176" t="s">
        <v>1070</v>
      </c>
      <c r="D601" s="177" t="s">
        <v>1089</v>
      </c>
      <c r="E601" s="70">
        <v>52</v>
      </c>
      <c r="F601" s="179">
        <f t="shared" si="28"/>
        <v>52</v>
      </c>
      <c r="G601" s="180" t="s">
        <v>18</v>
      </c>
      <c r="H601" s="181">
        <v>1</v>
      </c>
      <c r="I601" s="146">
        <v>0.11</v>
      </c>
      <c r="J601" s="143"/>
      <c r="K601" s="130">
        <f t="shared" si="26"/>
        <v>0</v>
      </c>
      <c r="L601">
        <f t="shared" si="27"/>
        <v>0</v>
      </c>
      <c r="M601" s="114"/>
      <c r="N601" s="114"/>
      <c r="O601" s="105"/>
      <c r="P601" s="111"/>
    </row>
    <row r="602" spans="1:16" ht="13.35" customHeight="1">
      <c r="A602" s="71" t="s">
        <v>1090</v>
      </c>
      <c r="B602" s="72" t="s">
        <v>595</v>
      </c>
      <c r="C602" s="72" t="s">
        <v>1070</v>
      </c>
      <c r="D602" s="73" t="s">
        <v>1091</v>
      </c>
      <c r="E602" s="74">
        <v>52</v>
      </c>
      <c r="F602" s="122">
        <f t="shared" si="28"/>
        <v>52</v>
      </c>
      <c r="G602" s="147" t="s">
        <v>18</v>
      </c>
      <c r="H602" s="148">
        <v>1</v>
      </c>
      <c r="I602" s="147">
        <v>0.09</v>
      </c>
      <c r="J602" s="136"/>
      <c r="K602" s="130">
        <f t="shared" ref="K602:K665" si="29">F602*J602</f>
        <v>0</v>
      </c>
      <c r="L602">
        <f t="shared" ref="L602:L665" si="30">I602*J602</f>
        <v>0</v>
      </c>
      <c r="M602" s="114"/>
      <c r="N602" s="114"/>
      <c r="O602" s="105"/>
      <c r="P602" s="111"/>
    </row>
    <row r="603" spans="1:16" ht="13.35" customHeight="1">
      <c r="A603" s="175" t="s">
        <v>1092</v>
      </c>
      <c r="B603" s="176" t="s">
        <v>84</v>
      </c>
      <c r="C603" s="176" t="s">
        <v>1070</v>
      </c>
      <c r="D603" s="177" t="s">
        <v>1093</v>
      </c>
      <c r="E603" s="70">
        <v>64</v>
      </c>
      <c r="F603" s="179">
        <f t="shared" si="28"/>
        <v>64</v>
      </c>
      <c r="G603" s="180" t="s">
        <v>18</v>
      </c>
      <c r="H603" s="181">
        <v>1</v>
      </c>
      <c r="I603" s="146">
        <v>0.18</v>
      </c>
      <c r="J603" s="143"/>
      <c r="K603" s="130">
        <f t="shared" si="29"/>
        <v>0</v>
      </c>
      <c r="L603">
        <f t="shared" si="30"/>
        <v>0</v>
      </c>
      <c r="M603" s="114"/>
      <c r="N603" s="114"/>
      <c r="O603" s="105"/>
      <c r="P603" s="111"/>
    </row>
    <row r="604" spans="1:16" ht="13.35" customHeight="1">
      <c r="A604" s="71" t="s">
        <v>1094</v>
      </c>
      <c r="B604" s="72" t="s">
        <v>605</v>
      </c>
      <c r="C604" s="72" t="s">
        <v>1070</v>
      </c>
      <c r="D604" s="73" t="s">
        <v>1095</v>
      </c>
      <c r="E604" s="74">
        <v>42</v>
      </c>
      <c r="F604" s="122">
        <f t="shared" si="28"/>
        <v>42</v>
      </c>
      <c r="G604" s="147" t="s">
        <v>18</v>
      </c>
      <c r="H604" s="148">
        <v>1</v>
      </c>
      <c r="I604" s="147">
        <v>0.08</v>
      </c>
      <c r="J604" s="136"/>
      <c r="K604" s="130">
        <f t="shared" si="29"/>
        <v>0</v>
      </c>
      <c r="L604">
        <f t="shared" si="30"/>
        <v>0</v>
      </c>
      <c r="M604" s="114"/>
      <c r="N604" s="114"/>
      <c r="O604" s="105"/>
      <c r="P604" s="111"/>
    </row>
    <row r="605" spans="1:16" ht="13.35" customHeight="1">
      <c r="A605" s="175" t="s">
        <v>1096</v>
      </c>
      <c r="B605" s="176" t="s">
        <v>1097</v>
      </c>
      <c r="C605" s="176" t="s">
        <v>1070</v>
      </c>
      <c r="D605" s="177" t="s">
        <v>1098</v>
      </c>
      <c r="E605" s="70">
        <v>104.5</v>
      </c>
      <c r="F605" s="179">
        <f t="shared" si="28"/>
        <v>104.5</v>
      </c>
      <c r="G605" s="180" t="s">
        <v>18</v>
      </c>
      <c r="H605" s="181">
        <v>1</v>
      </c>
      <c r="I605" s="146">
        <v>1</v>
      </c>
      <c r="J605" s="143"/>
      <c r="K605" s="130">
        <f t="shared" si="29"/>
        <v>0</v>
      </c>
      <c r="L605">
        <f t="shared" si="30"/>
        <v>0</v>
      </c>
      <c r="M605" s="114"/>
      <c r="N605" s="114"/>
      <c r="O605" s="105"/>
      <c r="P605" s="111"/>
    </row>
    <row r="606" spans="1:16" ht="13.35" customHeight="1">
      <c r="A606" s="71" t="s">
        <v>1099</v>
      </c>
      <c r="B606" s="72" t="s">
        <v>764</v>
      </c>
      <c r="C606" s="72" t="s">
        <v>1070</v>
      </c>
      <c r="D606" s="73" t="s">
        <v>1100</v>
      </c>
      <c r="E606" s="74">
        <v>225</v>
      </c>
      <c r="F606" s="122">
        <f t="shared" si="28"/>
        <v>225</v>
      </c>
      <c r="G606" s="147" t="s">
        <v>18</v>
      </c>
      <c r="H606" s="148">
        <v>1</v>
      </c>
      <c r="I606" s="147">
        <v>0.7</v>
      </c>
      <c r="J606" s="136"/>
      <c r="K606" s="130">
        <f t="shared" si="29"/>
        <v>0</v>
      </c>
      <c r="L606">
        <f t="shared" si="30"/>
        <v>0</v>
      </c>
      <c r="M606" s="114"/>
      <c r="N606" s="114"/>
      <c r="O606" s="105"/>
      <c r="P606" s="111"/>
    </row>
    <row r="607" spans="1:16" ht="13.35" customHeight="1">
      <c r="A607" s="175" t="s">
        <v>1101</v>
      </c>
      <c r="B607" s="176" t="s">
        <v>764</v>
      </c>
      <c r="C607" s="176" t="s">
        <v>1070</v>
      </c>
      <c r="D607" s="177" t="s">
        <v>1102</v>
      </c>
      <c r="E607" s="70">
        <v>330</v>
      </c>
      <c r="F607" s="179">
        <f t="shared" si="28"/>
        <v>330</v>
      </c>
      <c r="G607" s="180" t="s">
        <v>18</v>
      </c>
      <c r="H607" s="181">
        <v>1</v>
      </c>
      <c r="I607" s="146">
        <v>1.05</v>
      </c>
      <c r="J607" s="143"/>
      <c r="K607" s="130">
        <f t="shared" si="29"/>
        <v>0</v>
      </c>
      <c r="L607">
        <f t="shared" si="30"/>
        <v>0</v>
      </c>
      <c r="M607" s="114"/>
      <c r="N607" s="114"/>
      <c r="O607" s="105"/>
      <c r="P607" s="111"/>
    </row>
    <row r="608" spans="1:16" ht="13.35" customHeight="1">
      <c r="A608" s="71" t="s">
        <v>1103</v>
      </c>
      <c r="B608" s="72" t="s">
        <v>457</v>
      </c>
      <c r="C608" s="72" t="s">
        <v>1070</v>
      </c>
      <c r="D608" s="73" t="s">
        <v>1104</v>
      </c>
      <c r="E608" s="74">
        <v>435</v>
      </c>
      <c r="F608" s="122">
        <f t="shared" si="28"/>
        <v>435</v>
      </c>
      <c r="G608" s="147" t="s">
        <v>18</v>
      </c>
      <c r="H608" s="148">
        <v>1</v>
      </c>
      <c r="I608" s="147">
        <v>1.4</v>
      </c>
      <c r="J608" s="136"/>
      <c r="K608" s="130">
        <f t="shared" si="29"/>
        <v>0</v>
      </c>
      <c r="L608">
        <f t="shared" si="30"/>
        <v>0</v>
      </c>
      <c r="M608" s="114"/>
      <c r="N608" s="114"/>
      <c r="O608" s="105"/>
      <c r="P608" s="111"/>
    </row>
    <row r="609" spans="1:16" ht="13.35" customHeight="1">
      <c r="A609" s="175" t="s">
        <v>1105</v>
      </c>
      <c r="B609" s="176" t="s">
        <v>457</v>
      </c>
      <c r="C609" s="176" t="s">
        <v>1070</v>
      </c>
      <c r="D609" s="177" t="s">
        <v>1106</v>
      </c>
      <c r="E609" s="70">
        <v>540</v>
      </c>
      <c r="F609" s="179">
        <f t="shared" si="28"/>
        <v>540</v>
      </c>
      <c r="G609" s="180" t="s">
        <v>18</v>
      </c>
      <c r="H609" s="181">
        <v>1</v>
      </c>
      <c r="I609" s="146">
        <v>1.4</v>
      </c>
      <c r="J609" s="143"/>
      <c r="K609" s="130">
        <f t="shared" si="29"/>
        <v>0</v>
      </c>
      <c r="L609">
        <f t="shared" si="30"/>
        <v>0</v>
      </c>
      <c r="M609" s="114"/>
      <c r="N609" s="114"/>
      <c r="O609" s="105"/>
      <c r="P609" s="111"/>
    </row>
    <row r="610" spans="1:16" ht="13.35" customHeight="1">
      <c r="A610" s="71" t="s">
        <v>1107</v>
      </c>
      <c r="B610" s="72" t="s">
        <v>764</v>
      </c>
      <c r="C610" s="72" t="s">
        <v>1070</v>
      </c>
      <c r="D610" s="73" t="s">
        <v>1108</v>
      </c>
      <c r="E610" s="74">
        <v>640</v>
      </c>
      <c r="F610" s="122">
        <f t="shared" si="28"/>
        <v>640</v>
      </c>
      <c r="G610" s="147" t="s">
        <v>18</v>
      </c>
      <c r="H610" s="148">
        <v>1</v>
      </c>
      <c r="I610" s="147">
        <v>2.1</v>
      </c>
      <c r="J610" s="136"/>
      <c r="K610" s="130">
        <f t="shared" si="29"/>
        <v>0</v>
      </c>
      <c r="L610">
        <f t="shared" si="30"/>
        <v>0</v>
      </c>
      <c r="M610" s="114"/>
      <c r="N610" s="114"/>
      <c r="O610" s="105"/>
      <c r="P610" s="111"/>
    </row>
    <row r="611" spans="1:16" ht="13.35" customHeight="1">
      <c r="A611" s="175" t="s">
        <v>1109</v>
      </c>
      <c r="B611" s="176" t="s">
        <v>457</v>
      </c>
      <c r="C611" s="176" t="s">
        <v>1070</v>
      </c>
      <c r="D611" s="177" t="s">
        <v>1110</v>
      </c>
      <c r="E611" s="70">
        <v>850</v>
      </c>
      <c r="F611" s="179">
        <f t="shared" si="28"/>
        <v>850</v>
      </c>
      <c r="G611" s="180" t="s">
        <v>18</v>
      </c>
      <c r="H611" s="181">
        <v>1</v>
      </c>
      <c r="I611" s="146">
        <v>2.8</v>
      </c>
      <c r="J611" s="143"/>
      <c r="K611" s="130">
        <f t="shared" si="29"/>
        <v>0</v>
      </c>
      <c r="L611">
        <f t="shared" si="30"/>
        <v>0</v>
      </c>
      <c r="M611" s="114"/>
      <c r="N611" s="114"/>
      <c r="O611" s="105"/>
      <c r="P611" s="111"/>
    </row>
    <row r="612" spans="1:16" ht="13.35" customHeight="1">
      <c r="A612" s="71" t="s">
        <v>1111</v>
      </c>
      <c r="B612" s="72" t="s">
        <v>764</v>
      </c>
      <c r="C612" s="72" t="s">
        <v>1070</v>
      </c>
      <c r="D612" s="73" t="s">
        <v>1112</v>
      </c>
      <c r="E612" s="74">
        <v>1060</v>
      </c>
      <c r="F612" s="122">
        <f t="shared" si="28"/>
        <v>1060</v>
      </c>
      <c r="G612" s="147" t="s">
        <v>18</v>
      </c>
      <c r="H612" s="148">
        <v>1</v>
      </c>
      <c r="I612" s="147">
        <v>3.5</v>
      </c>
      <c r="J612" s="136"/>
      <c r="K612" s="130">
        <f t="shared" si="29"/>
        <v>0</v>
      </c>
      <c r="L612">
        <f t="shared" si="30"/>
        <v>0</v>
      </c>
      <c r="M612" s="114"/>
      <c r="N612" s="114"/>
      <c r="O612" s="105"/>
      <c r="P612" s="111"/>
    </row>
    <row r="613" spans="1:16" ht="13.35" customHeight="1">
      <c r="A613" s="175" t="s">
        <v>1113</v>
      </c>
      <c r="B613" s="176" t="s">
        <v>764</v>
      </c>
      <c r="C613" s="176" t="s">
        <v>1070</v>
      </c>
      <c r="D613" s="177" t="s">
        <v>1114</v>
      </c>
      <c r="E613" s="70">
        <v>1270</v>
      </c>
      <c r="F613" s="179">
        <f t="shared" si="28"/>
        <v>1270</v>
      </c>
      <c r="G613" s="180" t="s">
        <v>18</v>
      </c>
      <c r="H613" s="181">
        <v>1</v>
      </c>
      <c r="I613" s="146">
        <v>4.2</v>
      </c>
      <c r="J613" s="143"/>
      <c r="K613" s="130">
        <f t="shared" si="29"/>
        <v>0</v>
      </c>
      <c r="L613">
        <f t="shared" si="30"/>
        <v>0</v>
      </c>
      <c r="M613" s="114"/>
      <c r="N613" s="114"/>
      <c r="O613" s="105"/>
      <c r="P613" s="111"/>
    </row>
    <row r="614" spans="1:16" ht="13.35" customHeight="1">
      <c r="A614" s="71" t="s">
        <v>1115</v>
      </c>
      <c r="B614" s="72" t="s">
        <v>1702</v>
      </c>
      <c r="C614" s="72" t="s">
        <v>1070</v>
      </c>
      <c r="D614" s="73" t="s">
        <v>1116</v>
      </c>
      <c r="E614" s="74">
        <v>2050</v>
      </c>
      <c r="F614" s="122">
        <f t="shared" si="28"/>
        <v>2050</v>
      </c>
      <c r="G614" s="147" t="s">
        <v>18</v>
      </c>
      <c r="H614" s="148">
        <v>1</v>
      </c>
      <c r="I614" s="147">
        <v>4.7</v>
      </c>
      <c r="J614" s="136"/>
      <c r="K614" s="130">
        <f t="shared" si="29"/>
        <v>0</v>
      </c>
      <c r="L614">
        <f t="shared" si="30"/>
        <v>0</v>
      </c>
      <c r="M614" s="114"/>
      <c r="N614" s="114"/>
      <c r="O614" s="105"/>
      <c r="P614" s="111"/>
    </row>
    <row r="615" spans="1:16" ht="13.35" customHeight="1">
      <c r="A615" s="175" t="s">
        <v>1117</v>
      </c>
      <c r="B615" s="176" t="s">
        <v>1702</v>
      </c>
      <c r="C615" s="176" t="s">
        <v>1070</v>
      </c>
      <c r="D615" s="177" t="s">
        <v>1118</v>
      </c>
      <c r="E615" s="70">
        <v>2530</v>
      </c>
      <c r="F615" s="179">
        <f t="shared" si="28"/>
        <v>2530</v>
      </c>
      <c r="G615" s="180" t="s">
        <v>18</v>
      </c>
      <c r="H615" s="181">
        <v>1</v>
      </c>
      <c r="I615" s="146">
        <v>6.3</v>
      </c>
      <c r="J615" s="143"/>
      <c r="K615" s="130">
        <f t="shared" si="29"/>
        <v>0</v>
      </c>
      <c r="L615">
        <f t="shared" si="30"/>
        <v>0</v>
      </c>
      <c r="M615" s="114"/>
      <c r="N615" s="114"/>
      <c r="O615" s="105"/>
      <c r="P615" s="111"/>
    </row>
    <row r="616" spans="1:16" ht="13.35" customHeight="1">
      <c r="A616" s="71" t="s">
        <v>1119</v>
      </c>
      <c r="B616" s="72" t="s">
        <v>1702</v>
      </c>
      <c r="C616" s="72" t="s">
        <v>1070</v>
      </c>
      <c r="D616" s="73" t="s">
        <v>1120</v>
      </c>
      <c r="E616" s="74">
        <v>2610</v>
      </c>
      <c r="F616" s="122">
        <f t="shared" si="28"/>
        <v>2610</v>
      </c>
      <c r="G616" s="147" t="s">
        <v>18</v>
      </c>
      <c r="H616" s="148">
        <v>1</v>
      </c>
      <c r="I616" s="147">
        <v>6.6</v>
      </c>
      <c r="J616" s="136"/>
      <c r="K616" s="130">
        <f t="shared" si="29"/>
        <v>0</v>
      </c>
      <c r="L616">
        <f t="shared" si="30"/>
        <v>0</v>
      </c>
      <c r="M616" s="114"/>
      <c r="N616" s="114"/>
      <c r="O616" s="105"/>
      <c r="P616" s="111"/>
    </row>
    <row r="617" spans="1:16" ht="13.35" customHeight="1">
      <c r="A617" s="175" t="s">
        <v>1121</v>
      </c>
      <c r="B617" s="176" t="s">
        <v>1702</v>
      </c>
      <c r="C617" s="176" t="s">
        <v>1070</v>
      </c>
      <c r="D617" s="177" t="s">
        <v>1122</v>
      </c>
      <c r="E617" s="70">
        <v>2720</v>
      </c>
      <c r="F617" s="179">
        <f t="shared" si="28"/>
        <v>2720</v>
      </c>
      <c r="G617" s="180" t="s">
        <v>18</v>
      </c>
      <c r="H617" s="181">
        <v>1</v>
      </c>
      <c r="I617" s="146">
        <v>7</v>
      </c>
      <c r="J617" s="143"/>
      <c r="K617" s="130">
        <f t="shared" si="29"/>
        <v>0</v>
      </c>
      <c r="L617">
        <f t="shared" si="30"/>
        <v>0</v>
      </c>
      <c r="M617" s="114"/>
      <c r="N617" s="114"/>
      <c r="O617" s="105"/>
      <c r="P617" s="111"/>
    </row>
    <row r="618" spans="1:16" ht="13.35" customHeight="1">
      <c r="A618" s="71" t="s">
        <v>1703</v>
      </c>
      <c r="B618" s="72" t="s">
        <v>1702</v>
      </c>
      <c r="C618" s="72" t="s">
        <v>1070</v>
      </c>
      <c r="D618" s="73" t="s">
        <v>1704</v>
      </c>
      <c r="E618" s="74">
        <v>2960</v>
      </c>
      <c r="F618" s="122">
        <f t="shared" si="28"/>
        <v>2960</v>
      </c>
      <c r="G618" s="147" t="s">
        <v>18</v>
      </c>
      <c r="H618" s="148">
        <v>1</v>
      </c>
      <c r="I618" s="147">
        <v>6.91</v>
      </c>
      <c r="J618" s="136"/>
      <c r="K618" s="130">
        <f t="shared" si="29"/>
        <v>0</v>
      </c>
      <c r="L618">
        <f t="shared" si="30"/>
        <v>0</v>
      </c>
      <c r="M618" s="114"/>
      <c r="N618" s="114"/>
      <c r="O618" s="105"/>
      <c r="P618" s="111"/>
    </row>
    <row r="619" spans="1:16" ht="13.35" customHeight="1">
      <c r="A619" s="175" t="s">
        <v>1123</v>
      </c>
      <c r="B619" s="176" t="s">
        <v>1705</v>
      </c>
      <c r="C619" s="176" t="s">
        <v>1070</v>
      </c>
      <c r="D619" s="177" t="s">
        <v>1124</v>
      </c>
      <c r="E619" s="70">
        <v>215</v>
      </c>
      <c r="F619" s="179">
        <f t="shared" si="28"/>
        <v>215</v>
      </c>
      <c r="G619" s="180" t="s">
        <v>18</v>
      </c>
      <c r="H619" s="181">
        <v>1</v>
      </c>
      <c r="I619" s="146">
        <v>0.56000000000000005</v>
      </c>
      <c r="J619" s="143"/>
      <c r="K619" s="130">
        <f t="shared" si="29"/>
        <v>0</v>
      </c>
      <c r="L619">
        <f t="shared" si="30"/>
        <v>0</v>
      </c>
      <c r="M619" s="114"/>
      <c r="N619" s="114"/>
      <c r="O619" s="105"/>
      <c r="P619" s="111"/>
    </row>
    <row r="620" spans="1:16" ht="13.35" customHeight="1">
      <c r="A620" s="71" t="s">
        <v>1125</v>
      </c>
      <c r="B620" s="72" t="s">
        <v>1705</v>
      </c>
      <c r="C620" s="72" t="s">
        <v>1070</v>
      </c>
      <c r="D620" s="73" t="s">
        <v>1126</v>
      </c>
      <c r="E620" s="74">
        <v>325</v>
      </c>
      <c r="F620" s="122">
        <f t="shared" si="28"/>
        <v>325</v>
      </c>
      <c r="G620" s="147" t="s">
        <v>18</v>
      </c>
      <c r="H620" s="148">
        <v>1</v>
      </c>
      <c r="I620" s="147">
        <v>0.91</v>
      </c>
      <c r="J620" s="136"/>
      <c r="K620" s="130">
        <f t="shared" si="29"/>
        <v>0</v>
      </c>
      <c r="L620">
        <f t="shared" si="30"/>
        <v>0</v>
      </c>
      <c r="M620" s="114"/>
      <c r="N620" s="114"/>
      <c r="O620" s="105"/>
      <c r="P620" s="106"/>
    </row>
    <row r="621" spans="1:16" ht="13.35" customHeight="1">
      <c r="A621" s="175" t="s">
        <v>1127</v>
      </c>
      <c r="B621" s="176" t="s">
        <v>1705</v>
      </c>
      <c r="C621" s="176" t="s">
        <v>1070</v>
      </c>
      <c r="D621" s="177" t="s">
        <v>1128</v>
      </c>
      <c r="E621" s="70">
        <v>435</v>
      </c>
      <c r="F621" s="179">
        <f t="shared" si="28"/>
        <v>435</v>
      </c>
      <c r="G621" s="180" t="s">
        <v>18</v>
      </c>
      <c r="H621" s="181">
        <v>1</v>
      </c>
      <c r="I621" s="146">
        <v>1.26</v>
      </c>
      <c r="J621" s="143"/>
      <c r="K621" s="130">
        <f t="shared" si="29"/>
        <v>0</v>
      </c>
      <c r="L621">
        <f t="shared" si="30"/>
        <v>0</v>
      </c>
      <c r="M621" s="114"/>
      <c r="N621" s="114"/>
      <c r="O621" s="105"/>
      <c r="P621" s="106"/>
    </row>
    <row r="622" spans="1:16" ht="13.35" customHeight="1">
      <c r="A622" s="71" t="s">
        <v>1129</v>
      </c>
      <c r="B622" s="72" t="s">
        <v>1705</v>
      </c>
      <c r="C622" s="72" t="s">
        <v>1070</v>
      </c>
      <c r="D622" s="73" t="s">
        <v>1130</v>
      </c>
      <c r="E622" s="74">
        <v>540</v>
      </c>
      <c r="F622" s="122">
        <f t="shared" si="28"/>
        <v>540</v>
      </c>
      <c r="G622" s="147" t="s">
        <v>18</v>
      </c>
      <c r="H622" s="148">
        <v>1</v>
      </c>
      <c r="I622" s="147">
        <v>1.61</v>
      </c>
      <c r="J622" s="136"/>
      <c r="K622" s="130">
        <f t="shared" si="29"/>
        <v>0</v>
      </c>
      <c r="L622">
        <f t="shared" si="30"/>
        <v>0</v>
      </c>
      <c r="M622" s="114"/>
      <c r="N622" s="114"/>
      <c r="O622" s="105"/>
      <c r="P622" s="106"/>
    </row>
    <row r="623" spans="1:16" ht="13.35" customHeight="1">
      <c r="A623" s="175" t="s">
        <v>1131</v>
      </c>
      <c r="B623" s="176" t="s">
        <v>1705</v>
      </c>
      <c r="C623" s="176" t="s">
        <v>1070</v>
      </c>
      <c r="D623" s="177" t="s">
        <v>1132</v>
      </c>
      <c r="E623" s="70">
        <v>745</v>
      </c>
      <c r="F623" s="179">
        <f t="shared" si="28"/>
        <v>745</v>
      </c>
      <c r="G623" s="180" t="s">
        <v>18</v>
      </c>
      <c r="H623" s="181">
        <v>1</v>
      </c>
      <c r="I623" s="146">
        <v>2.2799999999999998</v>
      </c>
      <c r="J623" s="143"/>
      <c r="K623" s="130">
        <f t="shared" si="29"/>
        <v>0</v>
      </c>
      <c r="L623">
        <f t="shared" si="30"/>
        <v>0</v>
      </c>
      <c r="M623" s="114"/>
      <c r="N623" s="114"/>
      <c r="O623" s="105"/>
      <c r="P623" s="106"/>
    </row>
    <row r="624" spans="1:16" ht="13.35" customHeight="1">
      <c r="A624" s="71" t="s">
        <v>1706</v>
      </c>
      <c r="B624" s="72" t="s">
        <v>1707</v>
      </c>
      <c r="C624" s="72" t="s">
        <v>1070</v>
      </c>
      <c r="D624" s="73" t="s">
        <v>1708</v>
      </c>
      <c r="E624" s="74">
        <v>193</v>
      </c>
      <c r="F624" s="122">
        <f t="shared" si="28"/>
        <v>193</v>
      </c>
      <c r="G624" s="147" t="s">
        <v>18</v>
      </c>
      <c r="H624" s="148">
        <v>1</v>
      </c>
      <c r="I624" s="147">
        <v>0.44</v>
      </c>
      <c r="J624" s="136"/>
      <c r="K624" s="130">
        <f t="shared" si="29"/>
        <v>0</v>
      </c>
      <c r="L624">
        <f t="shared" si="30"/>
        <v>0</v>
      </c>
      <c r="M624" s="114"/>
      <c r="N624" s="114"/>
      <c r="O624" s="105"/>
      <c r="P624" s="106"/>
    </row>
    <row r="625" spans="1:16" ht="13.35" customHeight="1">
      <c r="A625" s="175" t="s">
        <v>1709</v>
      </c>
      <c r="B625" s="176" t="s">
        <v>1707</v>
      </c>
      <c r="C625" s="176" t="s">
        <v>1070</v>
      </c>
      <c r="D625" s="177" t="s">
        <v>1710</v>
      </c>
      <c r="E625" s="70">
        <v>278</v>
      </c>
      <c r="F625" s="179">
        <f t="shared" si="28"/>
        <v>278</v>
      </c>
      <c r="G625" s="180" t="s">
        <v>18</v>
      </c>
      <c r="H625" s="181">
        <v>1</v>
      </c>
      <c r="I625" s="146">
        <v>0.71</v>
      </c>
      <c r="J625" s="143"/>
      <c r="K625" s="130">
        <f t="shared" si="29"/>
        <v>0</v>
      </c>
      <c r="L625">
        <f t="shared" si="30"/>
        <v>0</v>
      </c>
      <c r="M625" s="114"/>
      <c r="N625" s="114"/>
      <c r="O625" s="105"/>
      <c r="P625" s="106"/>
    </row>
    <row r="626" spans="1:16" ht="13.35" customHeight="1">
      <c r="A626" s="71" t="s">
        <v>1711</v>
      </c>
      <c r="B626" s="72" t="s">
        <v>1707</v>
      </c>
      <c r="C626" s="72" t="s">
        <v>1070</v>
      </c>
      <c r="D626" s="73" t="s">
        <v>1712</v>
      </c>
      <c r="E626" s="74">
        <v>369</v>
      </c>
      <c r="F626" s="122">
        <f t="shared" si="28"/>
        <v>369</v>
      </c>
      <c r="G626" s="147" t="s">
        <v>18</v>
      </c>
      <c r="H626" s="148">
        <v>1</v>
      </c>
      <c r="I626" s="147">
        <v>0.99</v>
      </c>
      <c r="J626" s="136"/>
      <c r="K626" s="130">
        <f t="shared" si="29"/>
        <v>0</v>
      </c>
      <c r="L626">
        <f t="shared" si="30"/>
        <v>0</v>
      </c>
      <c r="M626" s="114"/>
      <c r="N626" s="114"/>
      <c r="O626" s="105"/>
      <c r="P626" s="106"/>
    </row>
    <row r="627" spans="1:16" ht="13.35" customHeight="1">
      <c r="A627" s="175" t="s">
        <v>1713</v>
      </c>
      <c r="B627" s="176" t="s">
        <v>1707</v>
      </c>
      <c r="C627" s="176" t="s">
        <v>1070</v>
      </c>
      <c r="D627" s="177" t="s">
        <v>1714</v>
      </c>
      <c r="E627" s="70">
        <v>450</v>
      </c>
      <c r="F627" s="179">
        <f t="shared" si="28"/>
        <v>450</v>
      </c>
      <c r="G627" s="180" t="s">
        <v>18</v>
      </c>
      <c r="H627" s="181">
        <v>1</v>
      </c>
      <c r="I627" s="146">
        <v>1.26</v>
      </c>
      <c r="J627" s="143"/>
      <c r="K627" s="130">
        <f t="shared" si="29"/>
        <v>0</v>
      </c>
      <c r="L627">
        <f t="shared" si="30"/>
        <v>0</v>
      </c>
      <c r="M627" s="114"/>
      <c r="N627" s="114"/>
      <c r="O627" s="105"/>
      <c r="P627" s="106"/>
    </row>
    <row r="628" spans="1:16" ht="13.35" customHeight="1">
      <c r="A628" s="71" t="s">
        <v>1715</v>
      </c>
      <c r="B628" s="72" t="s">
        <v>1707</v>
      </c>
      <c r="C628" s="72" t="s">
        <v>1070</v>
      </c>
      <c r="D628" s="73" t="s">
        <v>1716</v>
      </c>
      <c r="E628" s="74">
        <v>615</v>
      </c>
      <c r="F628" s="122">
        <f t="shared" si="28"/>
        <v>615</v>
      </c>
      <c r="G628" s="147" t="s">
        <v>18</v>
      </c>
      <c r="H628" s="148">
        <v>1</v>
      </c>
      <c r="I628" s="147">
        <v>1.8</v>
      </c>
      <c r="J628" s="136"/>
      <c r="K628" s="130">
        <f t="shared" si="29"/>
        <v>0</v>
      </c>
      <c r="L628">
        <f t="shared" si="30"/>
        <v>0</v>
      </c>
      <c r="M628" s="114"/>
      <c r="N628" s="114"/>
      <c r="O628" s="105"/>
      <c r="P628" s="106"/>
    </row>
    <row r="629" spans="1:16" ht="13.35" customHeight="1">
      <c r="A629" s="175" t="s">
        <v>1133</v>
      </c>
      <c r="B629" s="176" t="s">
        <v>1717</v>
      </c>
      <c r="C629" s="176" t="s">
        <v>1070</v>
      </c>
      <c r="D629" s="177" t="s">
        <v>1134</v>
      </c>
      <c r="E629" s="70">
        <v>208</v>
      </c>
      <c r="F629" s="179">
        <f t="shared" si="28"/>
        <v>208</v>
      </c>
      <c r="G629" s="180" t="s">
        <v>18</v>
      </c>
      <c r="H629" s="181">
        <v>1</v>
      </c>
      <c r="I629" s="146">
        <v>0.45</v>
      </c>
      <c r="J629" s="143"/>
      <c r="K629" s="130">
        <f t="shared" si="29"/>
        <v>0</v>
      </c>
      <c r="L629">
        <f t="shared" si="30"/>
        <v>0</v>
      </c>
      <c r="M629" s="114"/>
      <c r="N629" s="114"/>
      <c r="O629" s="105"/>
      <c r="P629" s="106"/>
    </row>
    <row r="630" spans="1:16" ht="13.35" customHeight="1">
      <c r="A630" s="71" t="s">
        <v>1135</v>
      </c>
      <c r="B630" s="72" t="s">
        <v>1717</v>
      </c>
      <c r="C630" s="72" t="s">
        <v>1070</v>
      </c>
      <c r="D630" s="73" t="s">
        <v>1136</v>
      </c>
      <c r="E630" s="74">
        <v>297</v>
      </c>
      <c r="F630" s="122">
        <f t="shared" si="28"/>
        <v>297</v>
      </c>
      <c r="G630" s="147" t="s">
        <v>18</v>
      </c>
      <c r="H630" s="148">
        <v>1</v>
      </c>
      <c r="I630" s="147">
        <v>0.69</v>
      </c>
      <c r="J630" s="136"/>
      <c r="K630" s="130">
        <f t="shared" si="29"/>
        <v>0</v>
      </c>
      <c r="L630">
        <f t="shared" si="30"/>
        <v>0</v>
      </c>
      <c r="M630" s="114"/>
      <c r="N630" s="114"/>
      <c r="O630" s="105"/>
      <c r="P630" s="106"/>
    </row>
    <row r="631" spans="1:16" ht="13.35" customHeight="1">
      <c r="A631" s="175" t="s">
        <v>1137</v>
      </c>
      <c r="B631" s="176" t="s">
        <v>1717</v>
      </c>
      <c r="C631" s="176" t="s">
        <v>1070</v>
      </c>
      <c r="D631" s="177" t="s">
        <v>1138</v>
      </c>
      <c r="E631" s="70">
        <v>388</v>
      </c>
      <c r="F631" s="179">
        <f t="shared" si="28"/>
        <v>388</v>
      </c>
      <c r="G631" s="180" t="s">
        <v>18</v>
      </c>
      <c r="H631" s="181">
        <v>1</v>
      </c>
      <c r="I631" s="146">
        <v>0.93</v>
      </c>
      <c r="J631" s="143"/>
      <c r="K631" s="130">
        <f t="shared" si="29"/>
        <v>0</v>
      </c>
      <c r="L631">
        <f t="shared" si="30"/>
        <v>0</v>
      </c>
      <c r="M631" s="114"/>
      <c r="N631" s="114"/>
      <c r="O631" s="105"/>
      <c r="P631" s="111"/>
    </row>
    <row r="632" spans="1:16" ht="13.35" customHeight="1">
      <c r="A632" s="71" t="s">
        <v>1139</v>
      </c>
      <c r="B632" s="72" t="s">
        <v>1717</v>
      </c>
      <c r="C632" s="72" t="s">
        <v>1070</v>
      </c>
      <c r="D632" s="73" t="s">
        <v>1140</v>
      </c>
      <c r="E632" s="74">
        <v>469</v>
      </c>
      <c r="F632" s="122">
        <f t="shared" si="28"/>
        <v>469</v>
      </c>
      <c r="G632" s="147" t="s">
        <v>18</v>
      </c>
      <c r="H632" s="148">
        <v>1</v>
      </c>
      <c r="I632" s="147">
        <v>1.17</v>
      </c>
      <c r="J632" s="136"/>
      <c r="K632" s="130">
        <f t="shared" si="29"/>
        <v>0</v>
      </c>
      <c r="L632">
        <f t="shared" si="30"/>
        <v>0</v>
      </c>
      <c r="M632" s="114"/>
      <c r="N632" s="114"/>
      <c r="O632" s="105"/>
      <c r="P632" s="111"/>
    </row>
    <row r="633" spans="1:16" ht="13.35" customHeight="1">
      <c r="A633" s="175" t="s">
        <v>1141</v>
      </c>
      <c r="B633" s="176" t="s">
        <v>1717</v>
      </c>
      <c r="C633" s="176" t="s">
        <v>1070</v>
      </c>
      <c r="D633" s="177" t="s">
        <v>1142</v>
      </c>
      <c r="E633" s="70">
        <v>648</v>
      </c>
      <c r="F633" s="179">
        <f t="shared" si="28"/>
        <v>648</v>
      </c>
      <c r="G633" s="180" t="s">
        <v>18</v>
      </c>
      <c r="H633" s="181">
        <v>1</v>
      </c>
      <c r="I633" s="146">
        <v>1.65</v>
      </c>
      <c r="J633" s="143"/>
      <c r="K633" s="130">
        <f t="shared" si="29"/>
        <v>0</v>
      </c>
      <c r="L633">
        <f t="shared" si="30"/>
        <v>0</v>
      </c>
      <c r="M633" s="114"/>
      <c r="N633" s="114"/>
      <c r="O633" s="105"/>
      <c r="P633" s="111"/>
    </row>
    <row r="634" spans="1:16" ht="13.35" customHeight="1">
      <c r="A634" s="71" t="s">
        <v>1718</v>
      </c>
      <c r="B634" s="72" t="s">
        <v>1719</v>
      </c>
      <c r="C634" s="72" t="s">
        <v>1070</v>
      </c>
      <c r="D634" s="73" t="s">
        <v>1720</v>
      </c>
      <c r="E634" s="74">
        <v>192</v>
      </c>
      <c r="F634" s="122">
        <f t="shared" si="28"/>
        <v>192</v>
      </c>
      <c r="G634" s="147" t="s">
        <v>18</v>
      </c>
      <c r="H634" s="148">
        <v>1</v>
      </c>
      <c r="I634" s="147">
        <v>0.36</v>
      </c>
      <c r="J634" s="136"/>
      <c r="K634" s="130">
        <f t="shared" si="29"/>
        <v>0</v>
      </c>
      <c r="L634">
        <f t="shared" si="30"/>
        <v>0</v>
      </c>
      <c r="M634" s="114"/>
      <c r="N634" s="114"/>
      <c r="O634" s="105"/>
      <c r="P634" s="111"/>
    </row>
    <row r="635" spans="1:16" ht="13.35" customHeight="1">
      <c r="A635" s="175" t="s">
        <v>1721</v>
      </c>
      <c r="B635" s="176" t="s">
        <v>1719</v>
      </c>
      <c r="C635" s="176" t="s">
        <v>1070</v>
      </c>
      <c r="D635" s="177" t="s">
        <v>1722</v>
      </c>
      <c r="E635" s="70">
        <v>260</v>
      </c>
      <c r="F635" s="179">
        <f t="shared" si="28"/>
        <v>260</v>
      </c>
      <c r="G635" s="180" t="s">
        <v>18</v>
      </c>
      <c r="H635" s="181">
        <v>1</v>
      </c>
      <c r="I635" s="146">
        <v>0.55000000000000004</v>
      </c>
      <c r="J635" s="143"/>
      <c r="K635" s="130">
        <f t="shared" si="29"/>
        <v>0</v>
      </c>
      <c r="L635">
        <f t="shared" si="30"/>
        <v>0</v>
      </c>
      <c r="M635" s="114"/>
      <c r="N635" s="114"/>
      <c r="O635" s="105"/>
      <c r="P635" s="111"/>
    </row>
    <row r="636" spans="1:16" ht="13.35" customHeight="1">
      <c r="A636" s="71" t="s">
        <v>1723</v>
      </c>
      <c r="B636" s="72" t="s">
        <v>1719</v>
      </c>
      <c r="C636" s="72" t="s">
        <v>1070</v>
      </c>
      <c r="D636" s="73" t="s">
        <v>1724</v>
      </c>
      <c r="E636" s="74">
        <v>320</v>
      </c>
      <c r="F636" s="122">
        <f t="shared" si="28"/>
        <v>320</v>
      </c>
      <c r="G636" s="147" t="s">
        <v>18</v>
      </c>
      <c r="H636" s="148">
        <v>1</v>
      </c>
      <c r="I636" s="147">
        <v>0.73</v>
      </c>
      <c r="J636" s="136"/>
      <c r="K636" s="130">
        <f t="shared" si="29"/>
        <v>0</v>
      </c>
      <c r="L636">
        <f t="shared" si="30"/>
        <v>0</v>
      </c>
      <c r="M636" s="114"/>
      <c r="N636" s="114"/>
      <c r="O636" s="105"/>
      <c r="P636" s="111"/>
    </row>
    <row r="637" spans="1:16" ht="13.35" customHeight="1">
      <c r="A637" s="175" t="s">
        <v>1725</v>
      </c>
      <c r="B637" s="176" t="s">
        <v>1719</v>
      </c>
      <c r="C637" s="176" t="s">
        <v>1070</v>
      </c>
      <c r="D637" s="177" t="s">
        <v>1726</v>
      </c>
      <c r="E637" s="70">
        <v>380</v>
      </c>
      <c r="F637" s="179">
        <f t="shared" ref="F637:F638" si="31">ROUND(E637*$K$5,2)</f>
        <v>380</v>
      </c>
      <c r="G637" s="180" t="s">
        <v>18</v>
      </c>
      <c r="H637" s="181">
        <v>1</v>
      </c>
      <c r="I637" s="146">
        <v>0.92</v>
      </c>
      <c r="J637" s="143"/>
      <c r="K637" s="130">
        <f t="shared" si="29"/>
        <v>0</v>
      </c>
      <c r="L637">
        <f t="shared" si="30"/>
        <v>0</v>
      </c>
      <c r="M637" s="114"/>
      <c r="N637" s="114"/>
      <c r="O637" s="105"/>
      <c r="P637" s="111"/>
    </row>
    <row r="638" spans="1:16" ht="13.35" customHeight="1">
      <c r="A638" s="71" t="s">
        <v>1756</v>
      </c>
      <c r="B638" s="72" t="s">
        <v>1719</v>
      </c>
      <c r="C638" s="72" t="s">
        <v>1070</v>
      </c>
      <c r="D638" s="73" t="s">
        <v>1727</v>
      </c>
      <c r="E638" s="74">
        <v>525</v>
      </c>
      <c r="F638" s="122">
        <f t="shared" si="31"/>
        <v>525</v>
      </c>
      <c r="G638" s="147" t="s">
        <v>18</v>
      </c>
      <c r="H638" s="148">
        <v>1</v>
      </c>
      <c r="I638" s="147">
        <v>1.3</v>
      </c>
      <c r="J638" s="136"/>
      <c r="K638" s="130">
        <f t="shared" si="29"/>
        <v>0</v>
      </c>
      <c r="L638">
        <f t="shared" si="30"/>
        <v>0</v>
      </c>
      <c r="M638" s="114"/>
      <c r="N638" s="114"/>
      <c r="O638" s="105"/>
      <c r="P638" s="111"/>
    </row>
    <row r="639" spans="1:16" ht="13.35" customHeight="1">
      <c r="A639" s="175" t="s">
        <v>1143</v>
      </c>
      <c r="B639" s="176" t="s">
        <v>1795</v>
      </c>
      <c r="C639" s="176" t="s">
        <v>1070</v>
      </c>
      <c r="D639" s="177" t="s">
        <v>1144</v>
      </c>
      <c r="E639" s="70">
        <v>147</v>
      </c>
      <c r="F639" s="179">
        <f>E639</f>
        <v>147</v>
      </c>
      <c r="G639" s="180" t="s">
        <v>535</v>
      </c>
      <c r="H639" s="205" t="s">
        <v>1752</v>
      </c>
      <c r="I639" s="146">
        <v>1</v>
      </c>
      <c r="J639" s="143"/>
      <c r="K639" s="130">
        <f t="shared" si="29"/>
        <v>0</v>
      </c>
      <c r="L639">
        <f t="shared" si="30"/>
        <v>0</v>
      </c>
      <c r="M639" s="114"/>
      <c r="N639" s="114"/>
      <c r="O639" s="105"/>
      <c r="P639" s="111"/>
    </row>
    <row r="640" spans="1:16" ht="13.35" customHeight="1">
      <c r="A640" s="71" t="s">
        <v>1145</v>
      </c>
      <c r="B640" s="72" t="s">
        <v>1796</v>
      </c>
      <c r="C640" s="72" t="s">
        <v>1070</v>
      </c>
      <c r="D640" s="73" t="s">
        <v>1146</v>
      </c>
      <c r="E640" s="74">
        <v>147</v>
      </c>
      <c r="F640" s="122">
        <f>E640</f>
        <v>147</v>
      </c>
      <c r="G640" s="147" t="s">
        <v>535</v>
      </c>
      <c r="H640" s="206" t="s">
        <v>1752</v>
      </c>
      <c r="I640" s="147">
        <v>1</v>
      </c>
      <c r="J640" s="136"/>
      <c r="K640" s="130">
        <f t="shared" si="29"/>
        <v>0</v>
      </c>
      <c r="L640">
        <f t="shared" si="30"/>
        <v>0</v>
      </c>
      <c r="M640" s="114"/>
      <c r="N640" s="114"/>
      <c r="O640" s="105"/>
      <c r="P640" s="106"/>
    </row>
    <row r="641" spans="1:16" ht="13.35" customHeight="1">
      <c r="A641" s="175" t="s">
        <v>1147</v>
      </c>
      <c r="B641" s="176" t="s">
        <v>1797</v>
      </c>
      <c r="C641" s="176" t="s">
        <v>1148</v>
      </c>
      <c r="D641" s="177" t="s">
        <v>1149</v>
      </c>
      <c r="E641" s="70">
        <v>253</v>
      </c>
      <c r="F641" s="179">
        <f t="shared" ref="F641:F672" si="32">ROUND(E641*$K$5,2)</f>
        <v>253</v>
      </c>
      <c r="G641" s="180" t="s">
        <v>535</v>
      </c>
      <c r="H641" s="205" t="s">
        <v>1752</v>
      </c>
      <c r="I641" s="146">
        <v>1</v>
      </c>
      <c r="J641" s="143"/>
      <c r="K641" s="130">
        <f t="shared" si="29"/>
        <v>0</v>
      </c>
      <c r="L641">
        <f t="shared" si="30"/>
        <v>0</v>
      </c>
      <c r="M641" s="114"/>
      <c r="N641" s="114"/>
      <c r="O641" s="105"/>
      <c r="P641" s="106"/>
    </row>
    <row r="642" spans="1:16" ht="13.35" customHeight="1">
      <c r="A642" s="75" t="s">
        <v>1150</v>
      </c>
      <c r="B642" s="76" t="s">
        <v>1151</v>
      </c>
      <c r="C642" s="76" t="s">
        <v>16</v>
      </c>
      <c r="D642" s="77" t="s">
        <v>1152</v>
      </c>
      <c r="E642" s="82">
        <v>63</v>
      </c>
      <c r="F642" s="123">
        <f t="shared" si="32"/>
        <v>63</v>
      </c>
      <c r="G642" s="149" t="s">
        <v>18</v>
      </c>
      <c r="H642" s="150">
        <v>1</v>
      </c>
      <c r="I642" s="149">
        <v>0.24</v>
      </c>
      <c r="J642" s="133"/>
      <c r="K642" s="130">
        <f t="shared" si="29"/>
        <v>0</v>
      </c>
      <c r="L642">
        <f t="shared" si="30"/>
        <v>0</v>
      </c>
      <c r="M642" s="114"/>
      <c r="N642" s="114"/>
      <c r="O642" s="105"/>
      <c r="P642" s="106"/>
    </row>
    <row r="643" spans="1:16" ht="13.35" customHeight="1">
      <c r="A643" s="78" t="s">
        <v>1153</v>
      </c>
      <c r="B643" s="79" t="s">
        <v>1154</v>
      </c>
      <c r="C643" s="79" t="s">
        <v>16</v>
      </c>
      <c r="D643" s="80" t="s">
        <v>1155</v>
      </c>
      <c r="E643" s="81">
        <v>82</v>
      </c>
      <c r="F643" s="124">
        <f t="shared" si="32"/>
        <v>82</v>
      </c>
      <c r="G643" s="151" t="s">
        <v>18</v>
      </c>
      <c r="H643" s="152">
        <v>1</v>
      </c>
      <c r="I643" s="151">
        <v>0.3</v>
      </c>
      <c r="J643" s="136"/>
      <c r="K643" s="130">
        <f t="shared" si="29"/>
        <v>0</v>
      </c>
      <c r="L643">
        <f t="shared" si="30"/>
        <v>0</v>
      </c>
      <c r="M643" s="114"/>
      <c r="N643" s="114"/>
      <c r="O643" s="105"/>
      <c r="P643" s="111"/>
    </row>
    <row r="644" spans="1:16" ht="13.35" customHeight="1">
      <c r="A644" s="75" t="s">
        <v>1156</v>
      </c>
      <c r="B644" s="76" t="s">
        <v>1157</v>
      </c>
      <c r="C644" s="76" t="s">
        <v>16</v>
      </c>
      <c r="D644" s="77" t="s">
        <v>1158</v>
      </c>
      <c r="E644" s="82">
        <v>39</v>
      </c>
      <c r="F644" s="182">
        <f t="shared" si="32"/>
        <v>39</v>
      </c>
      <c r="G644" s="183" t="s">
        <v>18</v>
      </c>
      <c r="H644" s="150">
        <v>1</v>
      </c>
      <c r="I644" s="149">
        <v>0.15</v>
      </c>
      <c r="J644" s="133"/>
      <c r="K644" s="130">
        <f t="shared" si="29"/>
        <v>0</v>
      </c>
      <c r="L644">
        <f t="shared" si="30"/>
        <v>0</v>
      </c>
      <c r="M644" s="114"/>
      <c r="N644" s="114"/>
      <c r="O644" s="105"/>
      <c r="P644" s="111"/>
    </row>
    <row r="645" spans="1:16" ht="13.35" customHeight="1">
      <c r="A645" s="78" t="s">
        <v>1159</v>
      </c>
      <c r="B645" s="79" t="s">
        <v>1160</v>
      </c>
      <c r="C645" s="79" t="s">
        <v>16</v>
      </c>
      <c r="D645" s="80" t="s">
        <v>1161</v>
      </c>
      <c r="E645" s="81">
        <v>61</v>
      </c>
      <c r="F645" s="124">
        <f t="shared" si="32"/>
        <v>61</v>
      </c>
      <c r="G645" s="151" t="s">
        <v>18</v>
      </c>
      <c r="H645" s="152">
        <v>1</v>
      </c>
      <c r="I645" s="151">
        <v>0.21</v>
      </c>
      <c r="J645" s="136"/>
      <c r="K645" s="130">
        <f t="shared" si="29"/>
        <v>0</v>
      </c>
      <c r="L645">
        <f t="shared" si="30"/>
        <v>0</v>
      </c>
      <c r="M645" s="114"/>
      <c r="N645" s="114"/>
      <c r="O645" s="105"/>
      <c r="P645" s="111"/>
    </row>
    <row r="646" spans="1:16" ht="13.35" customHeight="1">
      <c r="A646" s="75" t="s">
        <v>1162</v>
      </c>
      <c r="B646" s="76" t="s">
        <v>1163</v>
      </c>
      <c r="C646" s="76" t="s">
        <v>16</v>
      </c>
      <c r="D646" s="77" t="s">
        <v>1164</v>
      </c>
      <c r="E646" s="82">
        <v>73</v>
      </c>
      <c r="F646" s="182">
        <f t="shared" si="32"/>
        <v>73</v>
      </c>
      <c r="G646" s="183" t="s">
        <v>18</v>
      </c>
      <c r="H646" s="150">
        <v>1</v>
      </c>
      <c r="I646" s="149">
        <v>0.28999999999999998</v>
      </c>
      <c r="J646" s="133"/>
      <c r="K646" s="130">
        <f t="shared" si="29"/>
        <v>0</v>
      </c>
      <c r="L646">
        <f t="shared" si="30"/>
        <v>0</v>
      </c>
      <c r="M646" s="114"/>
      <c r="N646" s="114"/>
      <c r="O646" s="105"/>
      <c r="P646" s="111"/>
    </row>
    <row r="647" spans="1:16" ht="13.35" customHeight="1">
      <c r="A647" s="78" t="s">
        <v>1165</v>
      </c>
      <c r="B647" s="79" t="s">
        <v>1166</v>
      </c>
      <c r="C647" s="79" t="s">
        <v>16</v>
      </c>
      <c r="D647" s="80" t="s">
        <v>1167</v>
      </c>
      <c r="E647" s="81">
        <v>89</v>
      </c>
      <c r="F647" s="124">
        <f t="shared" si="32"/>
        <v>89</v>
      </c>
      <c r="G647" s="151" t="s">
        <v>18</v>
      </c>
      <c r="H647" s="152">
        <v>1</v>
      </c>
      <c r="I647" s="151">
        <v>0.32</v>
      </c>
      <c r="J647" s="136"/>
      <c r="K647" s="130">
        <f t="shared" si="29"/>
        <v>0</v>
      </c>
      <c r="L647">
        <f t="shared" si="30"/>
        <v>0</v>
      </c>
      <c r="M647" s="114"/>
      <c r="N647" s="114"/>
      <c r="O647" s="105"/>
      <c r="P647" s="111"/>
    </row>
    <row r="648" spans="1:16" ht="13.35" customHeight="1">
      <c r="A648" s="75" t="s">
        <v>1168</v>
      </c>
      <c r="B648" s="76" t="s">
        <v>1169</v>
      </c>
      <c r="C648" s="76" t="s">
        <v>16</v>
      </c>
      <c r="D648" s="77" t="s">
        <v>1170</v>
      </c>
      <c r="E648" s="82">
        <v>46</v>
      </c>
      <c r="F648" s="182">
        <f t="shared" si="32"/>
        <v>46</v>
      </c>
      <c r="G648" s="183" t="s">
        <v>18</v>
      </c>
      <c r="H648" s="150">
        <v>1</v>
      </c>
      <c r="I648" s="149">
        <v>0.19</v>
      </c>
      <c r="J648" s="133"/>
      <c r="K648" s="130">
        <f t="shared" si="29"/>
        <v>0</v>
      </c>
      <c r="L648">
        <f t="shared" si="30"/>
        <v>0</v>
      </c>
      <c r="M648" s="114"/>
      <c r="N648" s="114"/>
      <c r="O648" s="105"/>
      <c r="P648" s="111"/>
    </row>
    <row r="649" spans="1:16" ht="13.35" customHeight="1">
      <c r="A649" s="78" t="s">
        <v>1171</v>
      </c>
      <c r="B649" s="79" t="s">
        <v>1172</v>
      </c>
      <c r="C649" s="79" t="s">
        <v>16</v>
      </c>
      <c r="D649" s="80" t="s">
        <v>1173</v>
      </c>
      <c r="E649" s="81">
        <v>64</v>
      </c>
      <c r="F649" s="124">
        <f t="shared" si="32"/>
        <v>64</v>
      </c>
      <c r="G649" s="151" t="s">
        <v>18</v>
      </c>
      <c r="H649" s="152">
        <v>1</v>
      </c>
      <c r="I649" s="151">
        <v>0.25</v>
      </c>
      <c r="J649" s="136"/>
      <c r="K649" s="130">
        <f t="shared" si="29"/>
        <v>0</v>
      </c>
      <c r="L649">
        <f t="shared" si="30"/>
        <v>0</v>
      </c>
      <c r="M649" s="114"/>
      <c r="N649" s="114"/>
      <c r="O649" s="107"/>
      <c r="P649" s="112"/>
    </row>
    <row r="650" spans="1:16" ht="13.35" customHeight="1">
      <c r="A650" s="75" t="s">
        <v>1174</v>
      </c>
      <c r="B650" s="76" t="s">
        <v>1175</v>
      </c>
      <c r="C650" s="76" t="s">
        <v>16</v>
      </c>
      <c r="D650" s="77" t="s">
        <v>1176</v>
      </c>
      <c r="E650" s="82">
        <v>66</v>
      </c>
      <c r="F650" s="182">
        <f t="shared" si="32"/>
        <v>66</v>
      </c>
      <c r="G650" s="183" t="s">
        <v>18</v>
      </c>
      <c r="H650" s="150">
        <v>1</v>
      </c>
      <c r="I650" s="149">
        <v>0.27</v>
      </c>
      <c r="J650" s="133"/>
      <c r="K650" s="130">
        <f t="shared" si="29"/>
        <v>0</v>
      </c>
      <c r="L650">
        <f t="shared" si="30"/>
        <v>0</v>
      </c>
      <c r="M650" s="114"/>
      <c r="N650" s="114"/>
      <c r="O650" s="107"/>
      <c r="P650" s="112"/>
    </row>
    <row r="651" spans="1:16" ht="13.35" customHeight="1">
      <c r="A651" s="78" t="s">
        <v>1177</v>
      </c>
      <c r="B651" s="79" t="s">
        <v>1178</v>
      </c>
      <c r="C651" s="79" t="s">
        <v>16</v>
      </c>
      <c r="D651" s="80" t="s">
        <v>1179</v>
      </c>
      <c r="E651" s="81">
        <v>40</v>
      </c>
      <c r="F651" s="124">
        <f t="shared" si="32"/>
        <v>40</v>
      </c>
      <c r="G651" s="151" t="s">
        <v>18</v>
      </c>
      <c r="H651" s="152">
        <v>1</v>
      </c>
      <c r="I651" s="151">
        <v>0.15</v>
      </c>
      <c r="J651" s="136"/>
      <c r="K651" s="130">
        <f t="shared" si="29"/>
        <v>0</v>
      </c>
      <c r="L651">
        <f t="shared" si="30"/>
        <v>0</v>
      </c>
      <c r="M651" s="114"/>
      <c r="N651" s="114"/>
      <c r="O651" s="107"/>
      <c r="P651" s="112"/>
    </row>
    <row r="652" spans="1:16" ht="13.35" customHeight="1">
      <c r="A652" s="75" t="s">
        <v>1728</v>
      </c>
      <c r="B652" s="76" t="s">
        <v>1178</v>
      </c>
      <c r="C652" s="76" t="s">
        <v>119</v>
      </c>
      <c r="D652" s="77" t="s">
        <v>1729</v>
      </c>
      <c r="E652" s="82">
        <v>65.2</v>
      </c>
      <c r="F652" s="182">
        <f t="shared" si="32"/>
        <v>65.2</v>
      </c>
      <c r="G652" s="183" t="s">
        <v>18</v>
      </c>
      <c r="H652" s="150">
        <v>1</v>
      </c>
      <c r="I652" s="149">
        <v>0.06</v>
      </c>
      <c r="J652" s="133"/>
      <c r="K652" s="130">
        <f t="shared" si="29"/>
        <v>0</v>
      </c>
      <c r="L652">
        <f t="shared" si="30"/>
        <v>0</v>
      </c>
      <c r="M652" s="114"/>
      <c r="N652" s="114"/>
      <c r="O652" s="107"/>
      <c r="P652" s="112"/>
    </row>
    <row r="653" spans="1:16" ht="13.35" customHeight="1">
      <c r="A653" s="78" t="s">
        <v>1180</v>
      </c>
      <c r="B653" s="79" t="s">
        <v>1181</v>
      </c>
      <c r="C653" s="79" t="s">
        <v>16</v>
      </c>
      <c r="D653" s="80" t="s">
        <v>1182</v>
      </c>
      <c r="E653" s="81">
        <v>69</v>
      </c>
      <c r="F653" s="124">
        <f t="shared" si="32"/>
        <v>69</v>
      </c>
      <c r="G653" s="151" t="s">
        <v>18</v>
      </c>
      <c r="H653" s="152">
        <v>1</v>
      </c>
      <c r="I653" s="151">
        <v>0.21</v>
      </c>
      <c r="J653" s="136"/>
      <c r="K653" s="130">
        <f t="shared" si="29"/>
        <v>0</v>
      </c>
      <c r="L653">
        <f t="shared" si="30"/>
        <v>0</v>
      </c>
      <c r="M653" s="114"/>
      <c r="N653" s="114"/>
      <c r="O653" s="107"/>
      <c r="P653" s="112"/>
    </row>
    <row r="654" spans="1:16" ht="13.35" customHeight="1">
      <c r="A654" s="75" t="s">
        <v>1183</v>
      </c>
      <c r="B654" s="76" t="s">
        <v>1184</v>
      </c>
      <c r="C654" s="76" t="s">
        <v>16</v>
      </c>
      <c r="D654" s="77" t="s">
        <v>1185</v>
      </c>
      <c r="E654" s="82">
        <v>69</v>
      </c>
      <c r="F654" s="182">
        <f t="shared" si="32"/>
        <v>69</v>
      </c>
      <c r="G654" s="183" t="s">
        <v>18</v>
      </c>
      <c r="H654" s="150">
        <v>1</v>
      </c>
      <c r="I654" s="149">
        <v>0.23</v>
      </c>
      <c r="J654" s="133"/>
      <c r="K654" s="130">
        <f t="shared" si="29"/>
        <v>0</v>
      </c>
      <c r="L654">
        <f t="shared" si="30"/>
        <v>0</v>
      </c>
      <c r="M654" s="114"/>
      <c r="N654" s="114"/>
      <c r="O654" s="107"/>
      <c r="P654" s="112"/>
    </row>
    <row r="655" spans="1:16" ht="13.35" customHeight="1">
      <c r="A655" s="78" t="s">
        <v>1186</v>
      </c>
      <c r="B655" s="79" t="s">
        <v>1187</v>
      </c>
      <c r="C655" s="79" t="s">
        <v>16</v>
      </c>
      <c r="D655" s="80" t="s">
        <v>1188</v>
      </c>
      <c r="E655" s="81">
        <v>70</v>
      </c>
      <c r="F655" s="124">
        <f t="shared" si="32"/>
        <v>70</v>
      </c>
      <c r="G655" s="151" t="s">
        <v>18</v>
      </c>
      <c r="H655" s="152">
        <v>1</v>
      </c>
      <c r="I655" s="151">
        <v>0.24</v>
      </c>
      <c r="J655" s="136"/>
      <c r="K655" s="130">
        <f t="shared" si="29"/>
        <v>0</v>
      </c>
      <c r="L655">
        <f t="shared" si="30"/>
        <v>0</v>
      </c>
      <c r="M655" s="114"/>
      <c r="N655" s="114"/>
      <c r="O655" s="107"/>
      <c r="P655" s="112"/>
    </row>
    <row r="656" spans="1:16" ht="13.35" customHeight="1">
      <c r="A656" s="75" t="s">
        <v>1189</v>
      </c>
      <c r="B656" s="76" t="s">
        <v>1190</v>
      </c>
      <c r="C656" s="76" t="s">
        <v>16</v>
      </c>
      <c r="D656" s="77" t="s">
        <v>1191</v>
      </c>
      <c r="E656" s="82">
        <v>71</v>
      </c>
      <c r="F656" s="182">
        <f t="shared" si="32"/>
        <v>71</v>
      </c>
      <c r="G656" s="183" t="s">
        <v>18</v>
      </c>
      <c r="H656" s="150">
        <v>1</v>
      </c>
      <c r="I656" s="149">
        <v>0.26</v>
      </c>
      <c r="J656" s="133"/>
      <c r="K656" s="130">
        <f t="shared" si="29"/>
        <v>0</v>
      </c>
      <c r="L656">
        <f t="shared" si="30"/>
        <v>0</v>
      </c>
      <c r="M656" s="114"/>
      <c r="N656" s="114"/>
      <c r="O656" s="107"/>
      <c r="P656" s="108"/>
    </row>
    <row r="657" spans="1:16" ht="13.35" customHeight="1">
      <c r="A657" s="78" t="s">
        <v>1192</v>
      </c>
      <c r="B657" s="79" t="s">
        <v>1193</v>
      </c>
      <c r="C657" s="79" t="s">
        <v>16</v>
      </c>
      <c r="D657" s="80" t="s">
        <v>1194</v>
      </c>
      <c r="E657" s="81">
        <v>73</v>
      </c>
      <c r="F657" s="124">
        <f t="shared" si="32"/>
        <v>73</v>
      </c>
      <c r="G657" s="151" t="s">
        <v>18</v>
      </c>
      <c r="H657" s="152">
        <v>1</v>
      </c>
      <c r="I657" s="151">
        <v>0.3</v>
      </c>
      <c r="J657" s="136"/>
      <c r="K657" s="130">
        <f t="shared" si="29"/>
        <v>0</v>
      </c>
      <c r="L657">
        <f t="shared" si="30"/>
        <v>0</v>
      </c>
      <c r="M657" s="114"/>
      <c r="N657" s="114"/>
      <c r="O657" s="107"/>
      <c r="P657" s="108"/>
    </row>
    <row r="658" spans="1:16" ht="13.35" customHeight="1">
      <c r="A658" s="75" t="s">
        <v>1195</v>
      </c>
      <c r="B658" s="76" t="s">
        <v>1196</v>
      </c>
      <c r="C658" s="76" t="s">
        <v>16</v>
      </c>
      <c r="D658" s="77" t="s">
        <v>1197</v>
      </c>
      <c r="E658" s="82">
        <v>74</v>
      </c>
      <c r="F658" s="182">
        <f t="shared" si="32"/>
        <v>74</v>
      </c>
      <c r="G658" s="183" t="s">
        <v>18</v>
      </c>
      <c r="H658" s="150">
        <v>1</v>
      </c>
      <c r="I658" s="149">
        <v>0.31</v>
      </c>
      <c r="J658" s="133"/>
      <c r="K658" s="130">
        <f t="shared" si="29"/>
        <v>0</v>
      </c>
      <c r="L658">
        <f t="shared" si="30"/>
        <v>0</v>
      </c>
      <c r="M658" s="114"/>
      <c r="N658" s="114"/>
      <c r="O658" s="107"/>
      <c r="P658" s="108"/>
    </row>
    <row r="659" spans="1:16" ht="13.35" customHeight="1">
      <c r="A659" s="78" t="s">
        <v>1198</v>
      </c>
      <c r="B659" s="79" t="s">
        <v>1199</v>
      </c>
      <c r="C659" s="79" t="s">
        <v>16</v>
      </c>
      <c r="D659" s="80" t="s">
        <v>1200</v>
      </c>
      <c r="E659" s="81">
        <v>76</v>
      </c>
      <c r="F659" s="124">
        <f t="shared" si="32"/>
        <v>76</v>
      </c>
      <c r="G659" s="151" t="s">
        <v>18</v>
      </c>
      <c r="H659" s="152">
        <v>1</v>
      </c>
      <c r="I659" s="151">
        <v>0.34</v>
      </c>
      <c r="J659" s="136"/>
      <c r="K659" s="130">
        <f t="shared" si="29"/>
        <v>0</v>
      </c>
      <c r="L659">
        <f t="shared" si="30"/>
        <v>0</v>
      </c>
      <c r="M659" s="114"/>
      <c r="N659" s="114"/>
      <c r="O659" s="107"/>
      <c r="P659" s="108"/>
    </row>
    <row r="660" spans="1:16" ht="13.35" customHeight="1">
      <c r="A660" s="75" t="s">
        <v>1201</v>
      </c>
      <c r="B660" s="76" t="s">
        <v>1202</v>
      </c>
      <c r="C660" s="76" t="s">
        <v>16</v>
      </c>
      <c r="D660" s="77" t="s">
        <v>1203</v>
      </c>
      <c r="E660" s="82">
        <v>78</v>
      </c>
      <c r="F660" s="182">
        <f t="shared" si="32"/>
        <v>78</v>
      </c>
      <c r="G660" s="183" t="s">
        <v>18</v>
      </c>
      <c r="H660" s="150">
        <v>1</v>
      </c>
      <c r="I660" s="149">
        <v>0.39</v>
      </c>
      <c r="J660" s="133"/>
      <c r="K660" s="130">
        <f t="shared" si="29"/>
        <v>0</v>
      </c>
      <c r="L660">
        <f t="shared" si="30"/>
        <v>0</v>
      </c>
      <c r="M660" s="114"/>
      <c r="N660" s="114"/>
      <c r="O660" s="107"/>
      <c r="P660" s="108"/>
    </row>
    <row r="661" spans="1:16" ht="13.35" customHeight="1">
      <c r="A661" s="78" t="s">
        <v>1204</v>
      </c>
      <c r="B661" s="79" t="s">
        <v>1205</v>
      </c>
      <c r="C661" s="79" t="s">
        <v>16</v>
      </c>
      <c r="D661" s="80" t="s">
        <v>1206</v>
      </c>
      <c r="E661" s="81">
        <v>81</v>
      </c>
      <c r="F661" s="124">
        <f t="shared" si="32"/>
        <v>81</v>
      </c>
      <c r="G661" s="151" t="s">
        <v>18</v>
      </c>
      <c r="H661" s="152">
        <v>1</v>
      </c>
      <c r="I661" s="151">
        <v>0.43</v>
      </c>
      <c r="J661" s="136"/>
      <c r="K661" s="130">
        <f t="shared" si="29"/>
        <v>0</v>
      </c>
      <c r="L661">
        <f t="shared" si="30"/>
        <v>0</v>
      </c>
      <c r="M661" s="114"/>
      <c r="N661" s="114"/>
      <c r="O661" s="107"/>
      <c r="P661" s="108"/>
    </row>
    <row r="662" spans="1:16" ht="13.35" customHeight="1">
      <c r="A662" s="75" t="s">
        <v>1207</v>
      </c>
      <c r="B662" s="76" t="s">
        <v>1208</v>
      </c>
      <c r="C662" s="76" t="s">
        <v>16</v>
      </c>
      <c r="D662" s="77" t="s">
        <v>1209</v>
      </c>
      <c r="E662" s="82">
        <v>85.5</v>
      </c>
      <c r="F662" s="182">
        <f t="shared" si="32"/>
        <v>85.5</v>
      </c>
      <c r="G662" s="183" t="s">
        <v>18</v>
      </c>
      <c r="H662" s="150">
        <v>1</v>
      </c>
      <c r="I662" s="149">
        <v>0.51</v>
      </c>
      <c r="J662" s="133"/>
      <c r="K662" s="130">
        <f t="shared" si="29"/>
        <v>0</v>
      </c>
      <c r="L662">
        <f t="shared" si="30"/>
        <v>0</v>
      </c>
      <c r="M662" s="114"/>
      <c r="N662" s="114"/>
      <c r="O662" s="107"/>
      <c r="P662" s="108"/>
    </row>
    <row r="663" spans="1:16" ht="13.35" customHeight="1">
      <c r="A663" s="78" t="s">
        <v>1210</v>
      </c>
      <c r="B663" s="79" t="s">
        <v>1211</v>
      </c>
      <c r="C663" s="79" t="s">
        <v>16</v>
      </c>
      <c r="D663" s="80" t="s">
        <v>1212</v>
      </c>
      <c r="E663" s="81">
        <v>57</v>
      </c>
      <c r="F663" s="124">
        <f t="shared" si="32"/>
        <v>57</v>
      </c>
      <c r="G663" s="151" t="s">
        <v>18</v>
      </c>
      <c r="H663" s="152">
        <v>1</v>
      </c>
      <c r="I663" s="151">
        <v>0.2</v>
      </c>
      <c r="J663" s="136"/>
      <c r="K663" s="130">
        <f t="shared" si="29"/>
        <v>0</v>
      </c>
      <c r="L663">
        <f t="shared" si="30"/>
        <v>0</v>
      </c>
      <c r="M663" s="114"/>
      <c r="N663" s="114"/>
      <c r="O663" s="107"/>
      <c r="P663" s="108"/>
    </row>
    <row r="664" spans="1:16" ht="13.35" customHeight="1">
      <c r="A664" s="75" t="s">
        <v>1213</v>
      </c>
      <c r="B664" s="76" t="s">
        <v>1214</v>
      </c>
      <c r="C664" s="76" t="s">
        <v>1215</v>
      </c>
      <c r="D664" s="77" t="s">
        <v>1216</v>
      </c>
      <c r="E664" s="82">
        <v>139</v>
      </c>
      <c r="F664" s="182">
        <f t="shared" si="32"/>
        <v>139</v>
      </c>
      <c r="G664" s="183" t="s">
        <v>18</v>
      </c>
      <c r="H664" s="150">
        <v>1</v>
      </c>
      <c r="I664" s="149">
        <v>0.28000000000000003</v>
      </c>
      <c r="J664" s="133"/>
      <c r="K664" s="130">
        <f t="shared" si="29"/>
        <v>0</v>
      </c>
      <c r="L664">
        <f t="shared" si="30"/>
        <v>0</v>
      </c>
      <c r="M664" s="114"/>
      <c r="N664" s="114"/>
      <c r="O664" s="107"/>
      <c r="P664" s="108"/>
    </row>
    <row r="665" spans="1:16" ht="13.35" customHeight="1">
      <c r="A665" s="78" t="s">
        <v>1217</v>
      </c>
      <c r="B665" s="79" t="s">
        <v>1214</v>
      </c>
      <c r="C665" s="79" t="s">
        <v>1215</v>
      </c>
      <c r="D665" s="80" t="s">
        <v>1218</v>
      </c>
      <c r="E665" s="81">
        <v>185</v>
      </c>
      <c r="F665" s="124">
        <f t="shared" si="32"/>
        <v>185</v>
      </c>
      <c r="G665" s="151" t="s">
        <v>18</v>
      </c>
      <c r="H665" s="152">
        <v>1</v>
      </c>
      <c r="I665" s="151">
        <v>0.37</v>
      </c>
      <c r="J665" s="136"/>
      <c r="K665" s="130">
        <f t="shared" si="29"/>
        <v>0</v>
      </c>
      <c r="L665">
        <f t="shared" si="30"/>
        <v>0</v>
      </c>
      <c r="M665" s="114"/>
      <c r="N665" s="114"/>
      <c r="O665" s="107"/>
      <c r="P665" s="108"/>
    </row>
    <row r="666" spans="1:16" ht="13.35" customHeight="1">
      <c r="A666" s="75" t="s">
        <v>1219</v>
      </c>
      <c r="B666" s="76" t="s">
        <v>1214</v>
      </c>
      <c r="C666" s="76" t="s">
        <v>1215</v>
      </c>
      <c r="D666" s="77" t="s">
        <v>1220</v>
      </c>
      <c r="E666" s="82">
        <v>230</v>
      </c>
      <c r="F666" s="182">
        <f t="shared" si="32"/>
        <v>230</v>
      </c>
      <c r="G666" s="183" t="s">
        <v>18</v>
      </c>
      <c r="H666" s="150">
        <v>1</v>
      </c>
      <c r="I666" s="149">
        <v>0.47</v>
      </c>
      <c r="J666" s="133"/>
      <c r="K666" s="130">
        <f t="shared" ref="K666:K729" si="33">F666*J666</f>
        <v>0</v>
      </c>
      <c r="L666">
        <f t="shared" ref="L666:L729" si="34">I666*J666</f>
        <v>0</v>
      </c>
      <c r="M666" s="114"/>
      <c r="N666" s="114"/>
      <c r="O666" s="107"/>
      <c r="P666" s="108"/>
    </row>
    <row r="667" spans="1:16" ht="13.35" customHeight="1">
      <c r="A667" s="78" t="s">
        <v>1221</v>
      </c>
      <c r="B667" s="79" t="s">
        <v>1222</v>
      </c>
      <c r="C667" s="79" t="s">
        <v>1215</v>
      </c>
      <c r="D667" s="80" t="s">
        <v>1223</v>
      </c>
      <c r="E667" s="81">
        <v>142</v>
      </c>
      <c r="F667" s="124">
        <f t="shared" si="32"/>
        <v>142</v>
      </c>
      <c r="G667" s="151" t="s">
        <v>18</v>
      </c>
      <c r="H667" s="152">
        <v>1</v>
      </c>
      <c r="I667" s="151">
        <v>0.28000000000000003</v>
      </c>
      <c r="J667" s="136"/>
      <c r="K667" s="130">
        <f t="shared" si="33"/>
        <v>0</v>
      </c>
      <c r="L667">
        <f t="shared" si="34"/>
        <v>0</v>
      </c>
      <c r="M667" s="114"/>
      <c r="N667" s="114"/>
      <c r="O667" s="107"/>
      <c r="P667" s="108"/>
    </row>
    <row r="668" spans="1:16" ht="13.35" customHeight="1">
      <c r="A668" s="75" t="s">
        <v>1224</v>
      </c>
      <c r="B668" s="76" t="s">
        <v>1222</v>
      </c>
      <c r="C668" s="76" t="s">
        <v>1215</v>
      </c>
      <c r="D668" s="77" t="s">
        <v>1225</v>
      </c>
      <c r="E668" s="82">
        <v>185.5</v>
      </c>
      <c r="F668" s="182">
        <f t="shared" si="32"/>
        <v>185.5</v>
      </c>
      <c r="G668" s="183" t="s">
        <v>18</v>
      </c>
      <c r="H668" s="150">
        <v>1</v>
      </c>
      <c r="I668" s="149">
        <v>0.38</v>
      </c>
      <c r="J668" s="133"/>
      <c r="K668" s="130">
        <f t="shared" si="33"/>
        <v>0</v>
      </c>
      <c r="L668">
        <f t="shared" si="34"/>
        <v>0</v>
      </c>
      <c r="M668" s="114"/>
      <c r="N668" s="114"/>
      <c r="O668" s="107"/>
      <c r="P668" s="108"/>
    </row>
    <row r="669" spans="1:16" ht="13.35" customHeight="1">
      <c r="A669" s="78" t="s">
        <v>1226</v>
      </c>
      <c r="B669" s="79" t="s">
        <v>1222</v>
      </c>
      <c r="C669" s="79" t="s">
        <v>1215</v>
      </c>
      <c r="D669" s="80" t="s">
        <v>1227</v>
      </c>
      <c r="E669" s="81">
        <v>231</v>
      </c>
      <c r="F669" s="124">
        <f t="shared" si="32"/>
        <v>231</v>
      </c>
      <c r="G669" s="151" t="s">
        <v>18</v>
      </c>
      <c r="H669" s="152">
        <v>1</v>
      </c>
      <c r="I669" s="151">
        <v>0.47</v>
      </c>
      <c r="J669" s="136"/>
      <c r="K669" s="130">
        <f t="shared" si="33"/>
        <v>0</v>
      </c>
      <c r="L669">
        <f t="shared" si="34"/>
        <v>0</v>
      </c>
      <c r="M669" s="114"/>
      <c r="N669" s="114"/>
      <c r="O669" s="107"/>
      <c r="P669" s="108"/>
    </row>
    <row r="670" spans="1:16" ht="13.35" customHeight="1">
      <c r="A670" s="75" t="s">
        <v>1228</v>
      </c>
      <c r="B670" s="76" t="s">
        <v>1229</v>
      </c>
      <c r="C670" s="76" t="s">
        <v>1230</v>
      </c>
      <c r="D670" s="77" t="s">
        <v>1231</v>
      </c>
      <c r="E670" s="82">
        <v>172</v>
      </c>
      <c r="F670" s="182">
        <f t="shared" si="32"/>
        <v>172</v>
      </c>
      <c r="G670" s="183" t="s">
        <v>18</v>
      </c>
      <c r="H670" s="150">
        <v>1</v>
      </c>
      <c r="I670" s="149">
        <v>0.39</v>
      </c>
      <c r="J670" s="133"/>
      <c r="K670" s="130">
        <f t="shared" si="33"/>
        <v>0</v>
      </c>
      <c r="L670">
        <f t="shared" si="34"/>
        <v>0</v>
      </c>
      <c r="M670" s="114"/>
      <c r="N670" s="114"/>
      <c r="O670" s="107"/>
      <c r="P670" s="112"/>
    </row>
    <row r="671" spans="1:16" ht="13.35" customHeight="1">
      <c r="A671" s="78" t="s">
        <v>1232</v>
      </c>
      <c r="B671" s="79" t="s">
        <v>1214</v>
      </c>
      <c r="C671" s="79" t="s">
        <v>1215</v>
      </c>
      <c r="D671" s="80" t="s">
        <v>1233</v>
      </c>
      <c r="E671" s="81">
        <v>157</v>
      </c>
      <c r="F671" s="124">
        <f t="shared" si="32"/>
        <v>157</v>
      </c>
      <c r="G671" s="151" t="s">
        <v>18</v>
      </c>
      <c r="H671" s="152">
        <v>1</v>
      </c>
      <c r="I671" s="151">
        <v>0.26</v>
      </c>
      <c r="J671" s="136"/>
      <c r="K671" s="130">
        <f t="shared" si="33"/>
        <v>0</v>
      </c>
      <c r="L671">
        <f t="shared" si="34"/>
        <v>0</v>
      </c>
      <c r="M671" s="114"/>
      <c r="N671" s="114"/>
      <c r="O671" s="107"/>
      <c r="P671" s="108"/>
    </row>
    <row r="672" spans="1:16" ht="13.35" customHeight="1">
      <c r="A672" s="75" t="s">
        <v>1234</v>
      </c>
      <c r="B672" s="76" t="s">
        <v>1214</v>
      </c>
      <c r="C672" s="76" t="s">
        <v>1215</v>
      </c>
      <c r="D672" s="77" t="s">
        <v>1235</v>
      </c>
      <c r="E672" s="82">
        <v>199</v>
      </c>
      <c r="F672" s="182">
        <f t="shared" si="32"/>
        <v>199</v>
      </c>
      <c r="G672" s="183" t="s">
        <v>18</v>
      </c>
      <c r="H672" s="150">
        <v>1</v>
      </c>
      <c r="I672" s="149">
        <v>0.37</v>
      </c>
      <c r="J672" s="133"/>
      <c r="K672" s="130">
        <f t="shared" si="33"/>
        <v>0</v>
      </c>
      <c r="L672">
        <f t="shared" si="34"/>
        <v>0</v>
      </c>
      <c r="M672" s="114"/>
      <c r="N672" s="114"/>
      <c r="O672" s="107"/>
      <c r="P672" s="108"/>
    </row>
    <row r="673" spans="1:16" ht="13.35" customHeight="1">
      <c r="A673" s="78" t="s">
        <v>1236</v>
      </c>
      <c r="B673" s="79" t="s">
        <v>1214</v>
      </c>
      <c r="C673" s="79" t="s">
        <v>1215</v>
      </c>
      <c r="D673" s="80" t="s">
        <v>1237</v>
      </c>
      <c r="E673" s="81">
        <v>242</v>
      </c>
      <c r="F673" s="124">
        <f t="shared" ref="F673:F693" si="35">ROUND(E673*$K$5,2)</f>
        <v>242</v>
      </c>
      <c r="G673" s="151" t="s">
        <v>18</v>
      </c>
      <c r="H673" s="152">
        <v>1</v>
      </c>
      <c r="I673" s="151">
        <v>0.48</v>
      </c>
      <c r="J673" s="136"/>
      <c r="K673" s="130">
        <f t="shared" si="33"/>
        <v>0</v>
      </c>
      <c r="L673">
        <f t="shared" si="34"/>
        <v>0</v>
      </c>
      <c r="M673" s="114"/>
      <c r="N673" s="114"/>
      <c r="O673" s="107"/>
      <c r="P673" s="112"/>
    </row>
    <row r="674" spans="1:16" ht="13.35" customHeight="1">
      <c r="A674" s="75" t="s">
        <v>1238</v>
      </c>
      <c r="B674" s="76" t="s">
        <v>1222</v>
      </c>
      <c r="C674" s="76" t="s">
        <v>1215</v>
      </c>
      <c r="D674" s="77" t="s">
        <v>1239</v>
      </c>
      <c r="E674" s="82">
        <v>159</v>
      </c>
      <c r="F674" s="182">
        <f t="shared" si="35"/>
        <v>159</v>
      </c>
      <c r="G674" s="183" t="s">
        <v>18</v>
      </c>
      <c r="H674" s="150">
        <v>1</v>
      </c>
      <c r="I674" s="149">
        <v>0.28999999999999998</v>
      </c>
      <c r="J674" s="133"/>
      <c r="K674" s="130">
        <f t="shared" si="33"/>
        <v>0</v>
      </c>
      <c r="L674">
        <f t="shared" si="34"/>
        <v>0</v>
      </c>
      <c r="M674" s="114"/>
      <c r="N674" s="114"/>
      <c r="O674" s="107"/>
      <c r="P674" s="112"/>
    </row>
    <row r="675" spans="1:16" ht="13.35" customHeight="1">
      <c r="A675" s="78" t="s">
        <v>1240</v>
      </c>
      <c r="B675" s="79" t="s">
        <v>1222</v>
      </c>
      <c r="C675" s="79" t="s">
        <v>1215</v>
      </c>
      <c r="D675" s="80" t="s">
        <v>1241</v>
      </c>
      <c r="E675" s="81">
        <v>202</v>
      </c>
      <c r="F675" s="124">
        <f t="shared" si="35"/>
        <v>202</v>
      </c>
      <c r="G675" s="151" t="s">
        <v>18</v>
      </c>
      <c r="H675" s="152">
        <v>1</v>
      </c>
      <c r="I675" s="151">
        <v>0.39</v>
      </c>
      <c r="J675" s="136"/>
      <c r="K675" s="130">
        <f t="shared" si="33"/>
        <v>0</v>
      </c>
      <c r="L675">
        <f t="shared" si="34"/>
        <v>0</v>
      </c>
      <c r="M675" s="114"/>
      <c r="N675" s="114"/>
      <c r="O675" s="107"/>
      <c r="P675" s="112"/>
    </row>
    <row r="676" spans="1:16" ht="13.35" customHeight="1">
      <c r="A676" s="75" t="s">
        <v>1242</v>
      </c>
      <c r="B676" s="76" t="s">
        <v>1222</v>
      </c>
      <c r="C676" s="76" t="s">
        <v>1215</v>
      </c>
      <c r="D676" s="77" t="s">
        <v>1243</v>
      </c>
      <c r="E676" s="82">
        <v>245</v>
      </c>
      <c r="F676" s="182">
        <f t="shared" si="35"/>
        <v>245</v>
      </c>
      <c r="G676" s="183" t="s">
        <v>18</v>
      </c>
      <c r="H676" s="150">
        <v>1</v>
      </c>
      <c r="I676" s="149">
        <v>0.48</v>
      </c>
      <c r="J676" s="133"/>
      <c r="K676" s="130">
        <f t="shared" si="33"/>
        <v>0</v>
      </c>
      <c r="L676">
        <f t="shared" si="34"/>
        <v>0</v>
      </c>
      <c r="M676" s="114"/>
      <c r="N676" s="114"/>
      <c r="O676" s="107"/>
      <c r="P676" s="112"/>
    </row>
    <row r="677" spans="1:16" ht="13.35" customHeight="1">
      <c r="A677" s="78" t="s">
        <v>1244</v>
      </c>
      <c r="B677" s="79" t="s">
        <v>1214</v>
      </c>
      <c r="C677" s="79" t="s">
        <v>1245</v>
      </c>
      <c r="D677" s="80" t="s">
        <v>1246</v>
      </c>
      <c r="E677" s="81">
        <v>162</v>
      </c>
      <c r="F677" s="124">
        <f t="shared" si="35"/>
        <v>162</v>
      </c>
      <c r="G677" s="151" t="s">
        <v>18</v>
      </c>
      <c r="H677" s="152">
        <v>1</v>
      </c>
      <c r="I677" s="151">
        <v>0.27</v>
      </c>
      <c r="J677" s="136"/>
      <c r="K677" s="130">
        <f t="shared" si="33"/>
        <v>0</v>
      </c>
      <c r="L677">
        <f t="shared" si="34"/>
        <v>0</v>
      </c>
      <c r="M677" s="114"/>
      <c r="N677" s="114"/>
      <c r="O677" s="107"/>
      <c r="P677" s="112"/>
    </row>
    <row r="678" spans="1:16" ht="13.35" customHeight="1">
      <c r="A678" s="75" t="s">
        <v>1247</v>
      </c>
      <c r="B678" s="76" t="s">
        <v>1214</v>
      </c>
      <c r="C678" s="76" t="s">
        <v>1245</v>
      </c>
      <c r="D678" s="77" t="s">
        <v>1248</v>
      </c>
      <c r="E678" s="82">
        <v>204.5</v>
      </c>
      <c r="F678" s="182">
        <f t="shared" si="35"/>
        <v>204.5</v>
      </c>
      <c r="G678" s="183" t="s">
        <v>18</v>
      </c>
      <c r="H678" s="150">
        <v>1</v>
      </c>
      <c r="I678" s="149">
        <v>0.37</v>
      </c>
      <c r="J678" s="133"/>
      <c r="K678" s="130">
        <f t="shared" si="33"/>
        <v>0</v>
      </c>
      <c r="L678">
        <f t="shared" si="34"/>
        <v>0</v>
      </c>
      <c r="M678" s="114"/>
      <c r="N678" s="114"/>
      <c r="O678" s="107"/>
      <c r="P678" s="112"/>
    </row>
    <row r="679" spans="1:16" ht="13.35" customHeight="1">
      <c r="A679" s="78" t="s">
        <v>1249</v>
      </c>
      <c r="B679" s="79" t="s">
        <v>1214</v>
      </c>
      <c r="C679" s="79" t="s">
        <v>1245</v>
      </c>
      <c r="D679" s="80" t="s">
        <v>1250</v>
      </c>
      <c r="E679" s="81">
        <v>247</v>
      </c>
      <c r="F679" s="124">
        <f t="shared" si="35"/>
        <v>247</v>
      </c>
      <c r="G679" s="151" t="s">
        <v>18</v>
      </c>
      <c r="H679" s="152">
        <v>1</v>
      </c>
      <c r="I679" s="151">
        <v>0.47</v>
      </c>
      <c r="J679" s="136"/>
      <c r="K679" s="130">
        <f t="shared" si="33"/>
        <v>0</v>
      </c>
      <c r="L679">
        <f t="shared" si="34"/>
        <v>0</v>
      </c>
      <c r="M679" s="114"/>
      <c r="N679" s="114"/>
      <c r="O679" s="107"/>
      <c r="P679" s="112"/>
    </row>
    <row r="680" spans="1:16" ht="13.35" customHeight="1">
      <c r="A680" s="75" t="s">
        <v>1251</v>
      </c>
      <c r="B680" s="76" t="s">
        <v>1222</v>
      </c>
      <c r="C680" s="76" t="s">
        <v>1245</v>
      </c>
      <c r="D680" s="77" t="s">
        <v>1252</v>
      </c>
      <c r="E680" s="82">
        <v>165.5</v>
      </c>
      <c r="F680" s="182">
        <f t="shared" si="35"/>
        <v>165.5</v>
      </c>
      <c r="G680" s="183" t="s">
        <v>18</v>
      </c>
      <c r="H680" s="150">
        <v>1</v>
      </c>
      <c r="I680" s="149">
        <v>0.28000000000000003</v>
      </c>
      <c r="J680" s="133"/>
      <c r="K680" s="130">
        <f t="shared" si="33"/>
        <v>0</v>
      </c>
      <c r="L680">
        <f t="shared" si="34"/>
        <v>0</v>
      </c>
      <c r="M680" s="114"/>
      <c r="N680" s="114"/>
      <c r="O680" s="107"/>
      <c r="P680" s="112"/>
    </row>
    <row r="681" spans="1:16" ht="13.35" customHeight="1">
      <c r="A681" s="75" t="s">
        <v>1253</v>
      </c>
      <c r="B681" s="76" t="s">
        <v>1222</v>
      </c>
      <c r="C681" s="76" t="s">
        <v>1245</v>
      </c>
      <c r="D681" s="77" t="s">
        <v>1254</v>
      </c>
      <c r="E681" s="81">
        <v>208</v>
      </c>
      <c r="F681" s="123">
        <f t="shared" si="35"/>
        <v>208</v>
      </c>
      <c r="G681" s="149" t="s">
        <v>18</v>
      </c>
      <c r="H681" s="150">
        <v>1</v>
      </c>
      <c r="I681" s="151">
        <v>0.39</v>
      </c>
      <c r="J681" s="136"/>
      <c r="K681" s="130">
        <f t="shared" si="33"/>
        <v>0</v>
      </c>
      <c r="L681">
        <f t="shared" si="34"/>
        <v>0</v>
      </c>
      <c r="M681" s="114"/>
      <c r="N681" s="114"/>
      <c r="O681" s="107"/>
      <c r="P681" s="112"/>
    </row>
    <row r="682" spans="1:16" ht="13.35" customHeight="1">
      <c r="A682" s="184" t="s">
        <v>1255</v>
      </c>
      <c r="B682" s="185" t="s">
        <v>1222</v>
      </c>
      <c r="C682" s="185" t="s">
        <v>1245</v>
      </c>
      <c r="D682" s="186" t="s">
        <v>1256</v>
      </c>
      <c r="E682" s="82">
        <v>251</v>
      </c>
      <c r="F682" s="182">
        <f t="shared" si="35"/>
        <v>251</v>
      </c>
      <c r="G682" s="183" t="s">
        <v>18</v>
      </c>
      <c r="H682" s="187">
        <v>1</v>
      </c>
      <c r="I682" s="149">
        <v>0.48</v>
      </c>
      <c r="J682" s="133"/>
      <c r="K682" s="130">
        <f t="shared" si="33"/>
        <v>0</v>
      </c>
      <c r="L682">
        <f t="shared" si="34"/>
        <v>0</v>
      </c>
      <c r="M682" s="114"/>
      <c r="N682" s="114"/>
      <c r="O682" s="107"/>
      <c r="P682" s="112"/>
    </row>
    <row r="683" spans="1:16" ht="13.35" customHeight="1">
      <c r="A683" s="188" t="s">
        <v>1257</v>
      </c>
      <c r="B683" s="189" t="s">
        <v>1258</v>
      </c>
      <c r="C683" s="189" t="s">
        <v>16</v>
      </c>
      <c r="D683" s="190" t="s">
        <v>1259</v>
      </c>
      <c r="E683" s="191">
        <v>5.6</v>
      </c>
      <c r="F683" s="192">
        <f t="shared" si="35"/>
        <v>5.6</v>
      </c>
      <c r="G683" s="193" t="s">
        <v>18</v>
      </c>
      <c r="H683" s="194">
        <v>25</v>
      </c>
      <c r="I683" s="193">
        <v>0.01</v>
      </c>
      <c r="J683" s="133"/>
      <c r="K683" s="130">
        <f t="shared" si="33"/>
        <v>0</v>
      </c>
      <c r="L683">
        <f t="shared" si="34"/>
        <v>0</v>
      </c>
      <c r="M683" s="114"/>
      <c r="N683" s="114"/>
      <c r="O683" s="107"/>
      <c r="P683" s="112"/>
    </row>
    <row r="684" spans="1:16" ht="13.35" customHeight="1">
      <c r="A684" s="84" t="s">
        <v>1260</v>
      </c>
      <c r="B684" s="85" t="s">
        <v>1261</v>
      </c>
      <c r="C684" s="85" t="s">
        <v>16</v>
      </c>
      <c r="D684" s="86" t="s">
        <v>1262</v>
      </c>
      <c r="E684" s="87">
        <v>7</v>
      </c>
      <c r="F684" s="125">
        <f t="shared" si="35"/>
        <v>7</v>
      </c>
      <c r="G684" s="154" t="s">
        <v>18</v>
      </c>
      <c r="H684" s="155">
        <v>25</v>
      </c>
      <c r="I684" s="154">
        <v>0.02</v>
      </c>
      <c r="J684" s="136"/>
      <c r="K684" s="130">
        <f t="shared" si="33"/>
        <v>0</v>
      </c>
      <c r="L684">
        <f t="shared" si="34"/>
        <v>0</v>
      </c>
      <c r="M684" s="114"/>
      <c r="N684" s="114"/>
      <c r="O684" s="107"/>
      <c r="P684" s="112"/>
    </row>
    <row r="685" spans="1:16" ht="13.35" customHeight="1">
      <c r="A685" s="188" t="s">
        <v>1263</v>
      </c>
      <c r="B685" s="189" t="s">
        <v>1264</v>
      </c>
      <c r="C685" s="189" t="s">
        <v>16</v>
      </c>
      <c r="D685" s="190" t="s">
        <v>1265</v>
      </c>
      <c r="E685" s="83">
        <v>11.2</v>
      </c>
      <c r="F685" s="192">
        <f t="shared" si="35"/>
        <v>11.2</v>
      </c>
      <c r="G685" s="193" t="s">
        <v>18</v>
      </c>
      <c r="H685" s="194">
        <v>10</v>
      </c>
      <c r="I685" s="153">
        <v>0.03</v>
      </c>
      <c r="J685" s="143"/>
      <c r="K685" s="130">
        <f t="shared" si="33"/>
        <v>0</v>
      </c>
      <c r="L685">
        <f t="shared" si="34"/>
        <v>0</v>
      </c>
      <c r="M685" s="114"/>
      <c r="N685" s="114"/>
      <c r="O685" s="107"/>
      <c r="P685" s="112"/>
    </row>
    <row r="686" spans="1:16" ht="13.35" customHeight="1">
      <c r="A686" s="84" t="s">
        <v>1266</v>
      </c>
      <c r="B686" s="85" t="s">
        <v>1267</v>
      </c>
      <c r="C686" s="85" t="s">
        <v>16</v>
      </c>
      <c r="D686" s="86" t="s">
        <v>1268</v>
      </c>
      <c r="E686" s="87">
        <v>13</v>
      </c>
      <c r="F686" s="125">
        <f t="shared" si="35"/>
        <v>13</v>
      </c>
      <c r="G686" s="154" t="s">
        <v>18</v>
      </c>
      <c r="H686" s="155">
        <v>10</v>
      </c>
      <c r="I686" s="154">
        <v>0.06</v>
      </c>
      <c r="J686" s="136"/>
      <c r="K686" s="130">
        <f t="shared" si="33"/>
        <v>0</v>
      </c>
      <c r="L686">
        <f t="shared" si="34"/>
        <v>0</v>
      </c>
      <c r="M686" s="114"/>
      <c r="N686" s="114"/>
      <c r="O686" s="107"/>
      <c r="P686" s="108"/>
    </row>
    <row r="687" spans="1:16" ht="13.35" customHeight="1">
      <c r="A687" s="188" t="s">
        <v>1540</v>
      </c>
      <c r="B687" s="189" t="s">
        <v>1541</v>
      </c>
      <c r="C687" s="189" t="s">
        <v>119</v>
      </c>
      <c r="D687" s="190" t="s">
        <v>1545</v>
      </c>
      <c r="E687" s="83">
        <v>19.8</v>
      </c>
      <c r="F687" s="192">
        <f t="shared" si="35"/>
        <v>19.8</v>
      </c>
      <c r="G687" s="193" t="s">
        <v>18</v>
      </c>
      <c r="H687" s="194">
        <v>1</v>
      </c>
      <c r="I687" s="153">
        <v>0.01</v>
      </c>
      <c r="J687" s="143"/>
      <c r="K687" s="130">
        <f t="shared" si="33"/>
        <v>0</v>
      </c>
      <c r="L687">
        <f t="shared" si="34"/>
        <v>0</v>
      </c>
      <c r="M687" s="114"/>
      <c r="N687" s="114"/>
      <c r="O687" s="107"/>
      <c r="P687" s="108"/>
    </row>
    <row r="688" spans="1:16" ht="13.35" customHeight="1">
      <c r="A688" s="84" t="s">
        <v>1269</v>
      </c>
      <c r="B688" s="85" t="s">
        <v>1270</v>
      </c>
      <c r="C688" s="85" t="s">
        <v>16</v>
      </c>
      <c r="D688" s="86" t="s">
        <v>1271</v>
      </c>
      <c r="E688" s="87">
        <v>45</v>
      </c>
      <c r="F688" s="125">
        <f t="shared" si="35"/>
        <v>45</v>
      </c>
      <c r="G688" s="154" t="s">
        <v>18</v>
      </c>
      <c r="H688" s="155">
        <v>1</v>
      </c>
      <c r="I688" s="154">
        <v>0.2</v>
      </c>
      <c r="J688" s="136"/>
      <c r="K688" s="130">
        <f t="shared" si="33"/>
        <v>0</v>
      </c>
      <c r="L688">
        <f t="shared" si="34"/>
        <v>0</v>
      </c>
      <c r="M688" s="114"/>
      <c r="N688" s="114"/>
      <c r="O688" s="107"/>
      <c r="P688" s="108"/>
    </row>
    <row r="689" spans="1:16" ht="13.35" customHeight="1">
      <c r="A689" s="188" t="s">
        <v>1272</v>
      </c>
      <c r="B689" s="189" t="s">
        <v>1273</v>
      </c>
      <c r="C689" s="189" t="s">
        <v>16</v>
      </c>
      <c r="D689" s="190" t="s">
        <v>1274</v>
      </c>
      <c r="E689" s="83">
        <v>56</v>
      </c>
      <c r="F689" s="192">
        <f t="shared" si="35"/>
        <v>56</v>
      </c>
      <c r="G689" s="193" t="s">
        <v>18</v>
      </c>
      <c r="H689" s="194">
        <v>1</v>
      </c>
      <c r="I689" s="153">
        <v>0.34</v>
      </c>
      <c r="J689" s="143"/>
      <c r="K689" s="130">
        <f t="shared" si="33"/>
        <v>0</v>
      </c>
      <c r="L689">
        <f t="shared" si="34"/>
        <v>0</v>
      </c>
      <c r="M689" s="114"/>
      <c r="N689" s="114"/>
      <c r="O689" s="107"/>
      <c r="P689" s="108"/>
    </row>
    <row r="690" spans="1:16" ht="13.35" customHeight="1">
      <c r="A690" s="84" t="s">
        <v>1275</v>
      </c>
      <c r="B690" s="85" t="s">
        <v>1276</v>
      </c>
      <c r="C690" s="85" t="s">
        <v>16</v>
      </c>
      <c r="D690" s="86" t="s">
        <v>1277</v>
      </c>
      <c r="E690" s="87">
        <v>99</v>
      </c>
      <c r="F690" s="125">
        <f t="shared" si="35"/>
        <v>99</v>
      </c>
      <c r="G690" s="154" t="s">
        <v>18</v>
      </c>
      <c r="H690" s="155">
        <v>1</v>
      </c>
      <c r="I690" s="154">
        <v>0.53</v>
      </c>
      <c r="J690" s="136"/>
      <c r="K690" s="130">
        <f t="shared" si="33"/>
        <v>0</v>
      </c>
      <c r="L690">
        <f t="shared" si="34"/>
        <v>0</v>
      </c>
      <c r="M690" s="114"/>
      <c r="N690" s="114"/>
      <c r="O690" s="107"/>
      <c r="P690" s="108"/>
    </row>
    <row r="691" spans="1:16" ht="13.35" customHeight="1">
      <c r="A691" s="188" t="s">
        <v>1278</v>
      </c>
      <c r="B691" s="189" t="s">
        <v>1279</v>
      </c>
      <c r="C691" s="189" t="s">
        <v>16</v>
      </c>
      <c r="D691" s="190" t="s">
        <v>1280</v>
      </c>
      <c r="E691" s="83">
        <v>203</v>
      </c>
      <c r="F691" s="192">
        <f t="shared" si="35"/>
        <v>203</v>
      </c>
      <c r="G691" s="193" t="s">
        <v>18</v>
      </c>
      <c r="H691" s="194">
        <v>1</v>
      </c>
      <c r="I691" s="153">
        <v>0.9</v>
      </c>
      <c r="J691" s="143"/>
      <c r="K691" s="130">
        <f t="shared" si="33"/>
        <v>0</v>
      </c>
      <c r="L691">
        <f t="shared" si="34"/>
        <v>0</v>
      </c>
      <c r="M691" s="114"/>
      <c r="N691" s="114"/>
      <c r="O691" s="107"/>
      <c r="P691" s="108"/>
    </row>
    <row r="692" spans="1:16" ht="13.35" customHeight="1">
      <c r="A692" s="84" t="s">
        <v>1542</v>
      </c>
      <c r="B692" s="85" t="s">
        <v>1543</v>
      </c>
      <c r="C692" s="85" t="s">
        <v>119</v>
      </c>
      <c r="D692" s="86" t="s">
        <v>1546</v>
      </c>
      <c r="E692" s="87">
        <v>54</v>
      </c>
      <c r="F692" s="125">
        <f t="shared" si="35"/>
        <v>54</v>
      </c>
      <c r="G692" s="154" t="s">
        <v>18</v>
      </c>
      <c r="H692" s="155">
        <v>1</v>
      </c>
      <c r="I692" s="154">
        <v>0.2</v>
      </c>
      <c r="J692" s="136"/>
      <c r="K692" s="130">
        <f t="shared" si="33"/>
        <v>0</v>
      </c>
      <c r="L692">
        <f t="shared" si="34"/>
        <v>0</v>
      </c>
      <c r="M692" s="114"/>
      <c r="N692" s="114"/>
      <c r="O692" s="107"/>
      <c r="P692" s="108"/>
    </row>
    <row r="693" spans="1:16" ht="13.35" customHeight="1">
      <c r="A693" s="188" t="s">
        <v>1281</v>
      </c>
      <c r="B693" s="189" t="s">
        <v>1282</v>
      </c>
      <c r="C693" s="189"/>
      <c r="D693" s="190" t="s">
        <v>1283</v>
      </c>
      <c r="E693" s="83">
        <v>409</v>
      </c>
      <c r="F693" s="192">
        <f t="shared" si="35"/>
        <v>409</v>
      </c>
      <c r="G693" s="193" t="s">
        <v>18</v>
      </c>
      <c r="H693" s="194">
        <v>1</v>
      </c>
      <c r="I693" s="153">
        <v>0.25</v>
      </c>
      <c r="J693" s="143"/>
      <c r="K693" s="130">
        <f t="shared" si="33"/>
        <v>0</v>
      </c>
      <c r="L693">
        <f t="shared" si="34"/>
        <v>0</v>
      </c>
      <c r="M693" s="114"/>
      <c r="N693" s="114"/>
      <c r="O693" s="107"/>
      <c r="P693" s="108"/>
    </row>
    <row r="694" spans="1:16" ht="13.35" customHeight="1">
      <c r="A694" s="84" t="s">
        <v>1284</v>
      </c>
      <c r="B694" s="85" t="s">
        <v>1285</v>
      </c>
      <c r="C694" s="85" t="s">
        <v>16</v>
      </c>
      <c r="D694" s="86" t="s">
        <v>1286</v>
      </c>
      <c r="E694" s="87">
        <v>11995</v>
      </c>
      <c r="F694" s="125">
        <f>E694</f>
        <v>11995</v>
      </c>
      <c r="G694" s="154" t="s">
        <v>18</v>
      </c>
      <c r="H694" s="155">
        <v>1</v>
      </c>
      <c r="I694" s="154">
        <v>5.9</v>
      </c>
      <c r="J694" s="136"/>
      <c r="K694" s="130">
        <f t="shared" si="33"/>
        <v>0</v>
      </c>
      <c r="L694">
        <f t="shared" si="34"/>
        <v>0</v>
      </c>
      <c r="M694" s="114"/>
      <c r="N694" s="114"/>
      <c r="O694" s="103"/>
      <c r="P694" s="104"/>
    </row>
    <row r="695" spans="1:16" ht="13.35" customHeight="1">
      <c r="A695" s="188" t="s">
        <v>1287</v>
      </c>
      <c r="B695" s="189" t="s">
        <v>1288</v>
      </c>
      <c r="C695" s="189" t="s">
        <v>16</v>
      </c>
      <c r="D695" s="190" t="s">
        <v>1289</v>
      </c>
      <c r="E695" s="83">
        <v>310</v>
      </c>
      <c r="F695" s="192">
        <f>ROUND(E695*$K$5,2)</f>
        <v>310</v>
      </c>
      <c r="G695" s="193" t="s">
        <v>18</v>
      </c>
      <c r="H695" s="194">
        <v>1</v>
      </c>
      <c r="I695" s="153">
        <v>0.37</v>
      </c>
      <c r="J695" s="143"/>
      <c r="K695" s="130">
        <f t="shared" si="33"/>
        <v>0</v>
      </c>
      <c r="L695">
        <f t="shared" si="34"/>
        <v>0</v>
      </c>
      <c r="M695" s="114"/>
      <c r="N695" s="114"/>
      <c r="O695" s="103"/>
      <c r="P695" s="104"/>
    </row>
    <row r="696" spans="1:16" ht="13.35" customHeight="1">
      <c r="A696" s="84" t="s">
        <v>1290</v>
      </c>
      <c r="B696" s="85" t="s">
        <v>1291</v>
      </c>
      <c r="C696" s="85" t="s">
        <v>16</v>
      </c>
      <c r="D696" s="86" t="s">
        <v>1292</v>
      </c>
      <c r="E696" s="87">
        <v>390</v>
      </c>
      <c r="F696" s="125">
        <f>ROUND(E696*$K$5,2)</f>
        <v>390</v>
      </c>
      <c r="G696" s="154" t="s">
        <v>18</v>
      </c>
      <c r="H696" s="155">
        <v>1</v>
      </c>
      <c r="I696" s="154">
        <v>0.4</v>
      </c>
      <c r="J696" s="136"/>
      <c r="K696" s="130">
        <f t="shared" si="33"/>
        <v>0</v>
      </c>
      <c r="L696">
        <f t="shared" si="34"/>
        <v>0</v>
      </c>
      <c r="M696" s="114"/>
      <c r="N696" s="114"/>
      <c r="O696" s="103"/>
      <c r="P696" s="104"/>
    </row>
    <row r="697" spans="1:16" ht="13.35" customHeight="1">
      <c r="A697" s="188" t="s">
        <v>1454</v>
      </c>
      <c r="B697" s="189" t="s">
        <v>1288</v>
      </c>
      <c r="C697" s="189" t="s">
        <v>119</v>
      </c>
      <c r="D697" s="190" t="s">
        <v>1453</v>
      </c>
      <c r="E697" s="83">
        <v>485</v>
      </c>
      <c r="F697" s="192">
        <f>ROUND(E697*$K$5,2)</f>
        <v>485</v>
      </c>
      <c r="G697" s="193" t="s">
        <v>18</v>
      </c>
      <c r="H697" s="194">
        <v>1</v>
      </c>
      <c r="I697" s="153">
        <v>0.37</v>
      </c>
      <c r="J697" s="143"/>
      <c r="K697" s="130">
        <f t="shared" si="33"/>
        <v>0</v>
      </c>
      <c r="L697">
        <f t="shared" si="34"/>
        <v>0</v>
      </c>
      <c r="M697" s="114"/>
      <c r="N697" s="114"/>
      <c r="O697" s="103"/>
      <c r="P697" s="104"/>
    </row>
    <row r="698" spans="1:16" ht="13.35" customHeight="1">
      <c r="A698" s="84" t="s">
        <v>1294</v>
      </c>
      <c r="B698" s="85" t="s">
        <v>1291</v>
      </c>
      <c r="C698" s="85" t="s">
        <v>119</v>
      </c>
      <c r="D698" s="86" t="s">
        <v>1295</v>
      </c>
      <c r="E698" s="87">
        <v>570</v>
      </c>
      <c r="F698" s="125">
        <f>ROUND(E698*$K$5,2)</f>
        <v>570</v>
      </c>
      <c r="G698" s="154" t="s">
        <v>18</v>
      </c>
      <c r="H698" s="155">
        <v>1</v>
      </c>
      <c r="I698" s="154">
        <v>0.4</v>
      </c>
      <c r="J698" s="136"/>
      <c r="K698" s="130">
        <f t="shared" si="33"/>
        <v>0</v>
      </c>
      <c r="L698">
        <f t="shared" si="34"/>
        <v>0</v>
      </c>
      <c r="M698" s="114"/>
      <c r="N698" s="114"/>
      <c r="O698" s="103"/>
      <c r="P698" s="104"/>
    </row>
    <row r="699" spans="1:16" ht="13.35" customHeight="1">
      <c r="A699" s="188" t="s">
        <v>1296</v>
      </c>
      <c r="B699" s="189" t="s">
        <v>1297</v>
      </c>
      <c r="C699" s="189" t="s">
        <v>1298</v>
      </c>
      <c r="D699" s="190" t="s">
        <v>1299</v>
      </c>
      <c r="E699" s="83">
        <v>385</v>
      </c>
      <c r="F699" s="192">
        <f>ROUND(E699*$K$5,2)</f>
        <v>385</v>
      </c>
      <c r="G699" s="193" t="s">
        <v>535</v>
      </c>
      <c r="H699" s="194" t="s">
        <v>1300</v>
      </c>
      <c r="I699" s="153">
        <v>1</v>
      </c>
      <c r="J699" s="143"/>
      <c r="K699" s="130">
        <f t="shared" si="33"/>
        <v>0</v>
      </c>
      <c r="L699">
        <f t="shared" si="34"/>
        <v>0</v>
      </c>
      <c r="M699" s="114"/>
      <c r="N699" s="114"/>
      <c r="O699" s="103"/>
      <c r="P699" s="104"/>
    </row>
    <row r="700" spans="1:16" ht="13.35" customHeight="1">
      <c r="A700" s="84" t="s">
        <v>1301</v>
      </c>
      <c r="B700" s="85" t="s">
        <v>1302</v>
      </c>
      <c r="C700" s="85" t="s">
        <v>1293</v>
      </c>
      <c r="D700" s="86" t="s">
        <v>1303</v>
      </c>
      <c r="E700" s="87">
        <v>202</v>
      </c>
      <c r="F700" s="125">
        <f>E700</f>
        <v>202</v>
      </c>
      <c r="G700" s="154" t="s">
        <v>18</v>
      </c>
      <c r="H700" s="155">
        <v>1</v>
      </c>
      <c r="I700" s="154">
        <v>0.1</v>
      </c>
      <c r="J700" s="136"/>
      <c r="K700" s="130">
        <f t="shared" si="33"/>
        <v>0</v>
      </c>
      <c r="L700">
        <f t="shared" si="34"/>
        <v>0</v>
      </c>
      <c r="M700" s="114"/>
      <c r="N700" s="114"/>
      <c r="O700" s="103"/>
      <c r="P700" s="104"/>
    </row>
    <row r="701" spans="1:16" ht="13.35" customHeight="1">
      <c r="A701" s="188" t="s">
        <v>1304</v>
      </c>
      <c r="B701" s="189" t="s">
        <v>1305</v>
      </c>
      <c r="C701" s="189" t="s">
        <v>1293</v>
      </c>
      <c r="D701" s="190" t="s">
        <v>1306</v>
      </c>
      <c r="E701" s="83">
        <v>299</v>
      </c>
      <c r="F701" s="192">
        <f>E701</f>
        <v>299</v>
      </c>
      <c r="G701" s="193" t="s">
        <v>18</v>
      </c>
      <c r="H701" s="194">
        <v>1</v>
      </c>
      <c r="I701" s="153">
        <v>0.21</v>
      </c>
      <c r="J701" s="143"/>
      <c r="K701" s="130">
        <f t="shared" si="33"/>
        <v>0</v>
      </c>
      <c r="L701">
        <f t="shared" si="34"/>
        <v>0</v>
      </c>
      <c r="M701" s="114"/>
      <c r="N701" s="114"/>
      <c r="O701" s="103"/>
      <c r="P701" s="104"/>
    </row>
    <row r="702" spans="1:16" ht="13.35" customHeight="1">
      <c r="A702" s="84" t="s">
        <v>1307</v>
      </c>
      <c r="B702" s="85" t="s">
        <v>1308</v>
      </c>
      <c r="C702" s="85" t="s">
        <v>305</v>
      </c>
      <c r="D702" s="86" t="s">
        <v>1309</v>
      </c>
      <c r="E702" s="87">
        <v>4</v>
      </c>
      <c r="F702" s="125">
        <f t="shared" ref="F702:F728" si="36">ROUND(E702*$K$5,2)</f>
        <v>4</v>
      </c>
      <c r="G702" s="154" t="s">
        <v>18</v>
      </c>
      <c r="H702" s="155">
        <v>50</v>
      </c>
      <c r="I702" s="154">
        <v>0.01</v>
      </c>
      <c r="J702" s="136"/>
      <c r="K702" s="130">
        <f t="shared" si="33"/>
        <v>0</v>
      </c>
      <c r="L702">
        <f t="shared" si="34"/>
        <v>0</v>
      </c>
      <c r="M702" s="114"/>
      <c r="N702" s="114"/>
      <c r="O702" s="103"/>
      <c r="P702" s="104"/>
    </row>
    <row r="703" spans="1:16" ht="13.35" customHeight="1">
      <c r="A703" s="188" t="s">
        <v>1310</v>
      </c>
      <c r="B703" s="189" t="s">
        <v>1308</v>
      </c>
      <c r="C703" s="189" t="s">
        <v>305</v>
      </c>
      <c r="D703" s="190" t="s">
        <v>1311</v>
      </c>
      <c r="E703" s="83">
        <v>4</v>
      </c>
      <c r="F703" s="192">
        <f t="shared" si="36"/>
        <v>4</v>
      </c>
      <c r="G703" s="193" t="s">
        <v>18</v>
      </c>
      <c r="H703" s="194">
        <v>50</v>
      </c>
      <c r="I703" s="153">
        <v>0.01</v>
      </c>
      <c r="J703" s="143"/>
      <c r="K703" s="130">
        <f t="shared" si="33"/>
        <v>0</v>
      </c>
      <c r="L703">
        <f t="shared" si="34"/>
        <v>0</v>
      </c>
      <c r="M703" s="114"/>
      <c r="N703" s="114"/>
      <c r="O703" s="103"/>
      <c r="P703" s="104"/>
    </row>
    <row r="704" spans="1:16" ht="13.35" customHeight="1">
      <c r="A704" s="84" t="s">
        <v>1312</v>
      </c>
      <c r="B704" s="85" t="s">
        <v>1308</v>
      </c>
      <c r="C704" s="85" t="s">
        <v>305</v>
      </c>
      <c r="D704" s="86" t="s">
        <v>1313</v>
      </c>
      <c r="E704" s="87">
        <v>4</v>
      </c>
      <c r="F704" s="125">
        <f t="shared" si="36"/>
        <v>4</v>
      </c>
      <c r="G704" s="154" t="s">
        <v>18</v>
      </c>
      <c r="H704" s="155">
        <v>50</v>
      </c>
      <c r="I704" s="154">
        <v>0.01</v>
      </c>
      <c r="J704" s="136"/>
      <c r="K704" s="130">
        <f t="shared" si="33"/>
        <v>0</v>
      </c>
      <c r="L704">
        <f t="shared" si="34"/>
        <v>0</v>
      </c>
      <c r="M704" s="114"/>
      <c r="N704" s="114"/>
      <c r="O704" s="103"/>
      <c r="P704" s="104"/>
    </row>
    <row r="705" spans="1:16" ht="13.35" customHeight="1">
      <c r="A705" s="188" t="s">
        <v>1314</v>
      </c>
      <c r="B705" s="189" t="s">
        <v>1308</v>
      </c>
      <c r="C705" s="189" t="s">
        <v>305</v>
      </c>
      <c r="D705" s="190" t="s">
        <v>1315</v>
      </c>
      <c r="E705" s="83">
        <v>4</v>
      </c>
      <c r="F705" s="192">
        <f t="shared" si="36"/>
        <v>4</v>
      </c>
      <c r="G705" s="193" t="s">
        <v>18</v>
      </c>
      <c r="H705" s="194">
        <v>50</v>
      </c>
      <c r="I705" s="153">
        <v>0.01</v>
      </c>
      <c r="J705" s="143"/>
      <c r="K705" s="130">
        <f t="shared" si="33"/>
        <v>0</v>
      </c>
      <c r="L705">
        <f t="shared" si="34"/>
        <v>0</v>
      </c>
      <c r="M705" s="114"/>
      <c r="N705" s="114"/>
      <c r="O705" s="103"/>
      <c r="P705" s="104"/>
    </row>
    <row r="706" spans="1:16" ht="13.35" customHeight="1">
      <c r="A706" s="84" t="s">
        <v>1316</v>
      </c>
      <c r="B706" s="85" t="s">
        <v>1308</v>
      </c>
      <c r="C706" s="85" t="s">
        <v>305</v>
      </c>
      <c r="D706" s="86" t="s">
        <v>1317</v>
      </c>
      <c r="E706" s="87">
        <v>4</v>
      </c>
      <c r="F706" s="125">
        <f t="shared" si="36"/>
        <v>4</v>
      </c>
      <c r="G706" s="154" t="s">
        <v>18</v>
      </c>
      <c r="H706" s="155">
        <v>50</v>
      </c>
      <c r="I706" s="154">
        <v>0.01</v>
      </c>
      <c r="J706" s="136"/>
      <c r="K706" s="130">
        <f t="shared" si="33"/>
        <v>0</v>
      </c>
      <c r="L706">
        <f t="shared" si="34"/>
        <v>0</v>
      </c>
      <c r="M706" s="114"/>
      <c r="N706" s="114"/>
      <c r="O706" s="103"/>
      <c r="P706" s="104"/>
    </row>
    <row r="707" spans="1:16" ht="13.35" customHeight="1">
      <c r="A707" s="188" t="s">
        <v>1318</v>
      </c>
      <c r="B707" s="189" t="s">
        <v>1308</v>
      </c>
      <c r="C707" s="189" t="s">
        <v>305</v>
      </c>
      <c r="D707" s="190" t="s">
        <v>1319</v>
      </c>
      <c r="E707" s="83">
        <v>4</v>
      </c>
      <c r="F707" s="192">
        <f t="shared" si="36"/>
        <v>4</v>
      </c>
      <c r="G707" s="193" t="s">
        <v>18</v>
      </c>
      <c r="H707" s="194">
        <v>50</v>
      </c>
      <c r="I707" s="153">
        <v>0.01</v>
      </c>
      <c r="J707" s="143"/>
      <c r="K707" s="130">
        <f t="shared" si="33"/>
        <v>0</v>
      </c>
      <c r="L707">
        <f t="shared" si="34"/>
        <v>0</v>
      </c>
      <c r="M707" s="114"/>
      <c r="N707" s="114"/>
      <c r="O707" s="103"/>
      <c r="P707" s="104"/>
    </row>
    <row r="708" spans="1:16" ht="13.35" customHeight="1">
      <c r="A708" s="84" t="s">
        <v>1320</v>
      </c>
      <c r="B708" s="85" t="s">
        <v>1308</v>
      </c>
      <c r="C708" s="85" t="s">
        <v>305</v>
      </c>
      <c r="D708" s="86" t="s">
        <v>1321</v>
      </c>
      <c r="E708" s="87">
        <v>4</v>
      </c>
      <c r="F708" s="125">
        <f t="shared" si="36"/>
        <v>4</v>
      </c>
      <c r="G708" s="154" t="s">
        <v>18</v>
      </c>
      <c r="H708" s="155">
        <v>50</v>
      </c>
      <c r="I708" s="154">
        <v>0.01</v>
      </c>
      <c r="J708" s="136"/>
      <c r="K708" s="130">
        <f t="shared" si="33"/>
        <v>0</v>
      </c>
      <c r="L708">
        <f t="shared" si="34"/>
        <v>0</v>
      </c>
      <c r="M708" s="114"/>
      <c r="N708" s="114"/>
      <c r="O708" s="103"/>
      <c r="P708" s="104"/>
    </row>
    <row r="709" spans="1:16" ht="13.35" customHeight="1">
      <c r="A709" s="188" t="s">
        <v>1322</v>
      </c>
      <c r="B709" s="189" t="s">
        <v>1308</v>
      </c>
      <c r="C709" s="189" t="s">
        <v>305</v>
      </c>
      <c r="D709" s="190" t="s">
        <v>1323</v>
      </c>
      <c r="E709" s="83">
        <v>4</v>
      </c>
      <c r="F709" s="192">
        <f t="shared" si="36"/>
        <v>4</v>
      </c>
      <c r="G709" s="193" t="s">
        <v>18</v>
      </c>
      <c r="H709" s="194">
        <v>50</v>
      </c>
      <c r="I709" s="153">
        <v>0.01</v>
      </c>
      <c r="J709" s="143"/>
      <c r="K709" s="130">
        <f t="shared" si="33"/>
        <v>0</v>
      </c>
      <c r="L709">
        <f t="shared" si="34"/>
        <v>0</v>
      </c>
      <c r="M709" s="114"/>
      <c r="N709" s="114"/>
      <c r="O709" s="103"/>
      <c r="P709" s="104"/>
    </row>
    <row r="710" spans="1:16" ht="13.35" customHeight="1">
      <c r="A710" s="84" t="s">
        <v>1324</v>
      </c>
      <c r="B710" s="85" t="s">
        <v>1308</v>
      </c>
      <c r="C710" s="85" t="s">
        <v>305</v>
      </c>
      <c r="D710" s="86" t="s">
        <v>1325</v>
      </c>
      <c r="E710" s="87">
        <v>4</v>
      </c>
      <c r="F710" s="125">
        <f t="shared" si="36"/>
        <v>4</v>
      </c>
      <c r="G710" s="154" t="s">
        <v>18</v>
      </c>
      <c r="H710" s="155">
        <v>50</v>
      </c>
      <c r="I710" s="154">
        <v>0.01</v>
      </c>
      <c r="J710" s="136"/>
      <c r="K710" s="130">
        <f t="shared" si="33"/>
        <v>0</v>
      </c>
      <c r="L710">
        <f t="shared" si="34"/>
        <v>0</v>
      </c>
      <c r="M710" s="114"/>
      <c r="N710" s="114"/>
      <c r="O710" s="103"/>
      <c r="P710" s="104"/>
    </row>
    <row r="711" spans="1:16" ht="13.35" customHeight="1">
      <c r="A711" s="188" t="s">
        <v>1326</v>
      </c>
      <c r="B711" s="189" t="s">
        <v>1308</v>
      </c>
      <c r="C711" s="189" t="s">
        <v>305</v>
      </c>
      <c r="D711" s="190" t="s">
        <v>1327</v>
      </c>
      <c r="E711" s="83">
        <v>4</v>
      </c>
      <c r="F711" s="192">
        <f t="shared" si="36"/>
        <v>4</v>
      </c>
      <c r="G711" s="193" t="s">
        <v>18</v>
      </c>
      <c r="H711" s="194">
        <v>50</v>
      </c>
      <c r="I711" s="153">
        <v>0.01</v>
      </c>
      <c r="J711" s="143"/>
      <c r="K711" s="130">
        <f t="shared" si="33"/>
        <v>0</v>
      </c>
      <c r="L711">
        <f t="shared" si="34"/>
        <v>0</v>
      </c>
      <c r="M711" s="114"/>
      <c r="N711" s="114"/>
      <c r="O711" s="103"/>
      <c r="P711" s="104"/>
    </row>
    <row r="712" spans="1:16" ht="13.35" customHeight="1">
      <c r="A712" s="84" t="s">
        <v>1328</v>
      </c>
      <c r="B712" s="85" t="s">
        <v>1308</v>
      </c>
      <c r="C712" s="85" t="s">
        <v>305</v>
      </c>
      <c r="D712" s="86" t="s">
        <v>1329</v>
      </c>
      <c r="E712" s="87">
        <v>4</v>
      </c>
      <c r="F712" s="125">
        <f t="shared" si="36"/>
        <v>4</v>
      </c>
      <c r="G712" s="154" t="s">
        <v>18</v>
      </c>
      <c r="H712" s="155">
        <v>50</v>
      </c>
      <c r="I712" s="154">
        <v>0.01</v>
      </c>
      <c r="J712" s="136"/>
      <c r="K712" s="130">
        <f t="shared" si="33"/>
        <v>0</v>
      </c>
      <c r="L712">
        <f t="shared" si="34"/>
        <v>0</v>
      </c>
      <c r="M712" s="114"/>
      <c r="N712" s="114"/>
      <c r="O712" s="103"/>
      <c r="P712" s="104"/>
    </row>
    <row r="713" spans="1:16" ht="13.35" customHeight="1">
      <c r="A713" s="188" t="s">
        <v>1330</v>
      </c>
      <c r="B713" s="189" t="s">
        <v>1308</v>
      </c>
      <c r="C713" s="189" t="s">
        <v>305</v>
      </c>
      <c r="D713" s="190" t="s">
        <v>1331</v>
      </c>
      <c r="E713" s="83">
        <v>4</v>
      </c>
      <c r="F713" s="192">
        <f t="shared" si="36"/>
        <v>4</v>
      </c>
      <c r="G713" s="193" t="s">
        <v>18</v>
      </c>
      <c r="H713" s="194">
        <v>50</v>
      </c>
      <c r="I713" s="153">
        <v>0.01</v>
      </c>
      <c r="J713" s="143"/>
      <c r="K713" s="130">
        <f t="shared" si="33"/>
        <v>0</v>
      </c>
      <c r="L713">
        <f t="shared" si="34"/>
        <v>0</v>
      </c>
      <c r="M713" s="114"/>
      <c r="N713" s="114"/>
      <c r="O713" s="103"/>
      <c r="P713" s="104"/>
    </row>
    <row r="714" spans="1:16" ht="13.35" customHeight="1">
      <c r="A714" s="84" t="s">
        <v>1332</v>
      </c>
      <c r="B714" s="85" t="s">
        <v>1308</v>
      </c>
      <c r="C714" s="85" t="s">
        <v>305</v>
      </c>
      <c r="D714" s="86" t="s">
        <v>1333</v>
      </c>
      <c r="E714" s="87">
        <v>4</v>
      </c>
      <c r="F714" s="125">
        <f t="shared" si="36"/>
        <v>4</v>
      </c>
      <c r="G714" s="154" t="s">
        <v>18</v>
      </c>
      <c r="H714" s="155">
        <v>50</v>
      </c>
      <c r="I714" s="154">
        <v>0.01</v>
      </c>
      <c r="J714" s="136"/>
      <c r="K714" s="130">
        <f t="shared" si="33"/>
        <v>0</v>
      </c>
      <c r="L714">
        <f t="shared" si="34"/>
        <v>0</v>
      </c>
      <c r="M714" s="114"/>
      <c r="N714" s="114"/>
      <c r="O714" s="103"/>
      <c r="P714" s="104"/>
    </row>
    <row r="715" spans="1:16" ht="13.35" customHeight="1">
      <c r="A715" s="188" t="s">
        <v>1334</v>
      </c>
      <c r="B715" s="189" t="s">
        <v>1308</v>
      </c>
      <c r="C715" s="189" t="s">
        <v>305</v>
      </c>
      <c r="D715" s="190" t="s">
        <v>1335</v>
      </c>
      <c r="E715" s="83">
        <v>4</v>
      </c>
      <c r="F715" s="192">
        <f t="shared" si="36"/>
        <v>4</v>
      </c>
      <c r="G715" s="193" t="s">
        <v>18</v>
      </c>
      <c r="H715" s="194">
        <v>50</v>
      </c>
      <c r="I715" s="153">
        <v>0.01</v>
      </c>
      <c r="J715" s="143"/>
      <c r="K715" s="130">
        <f t="shared" si="33"/>
        <v>0</v>
      </c>
      <c r="L715">
        <f t="shared" si="34"/>
        <v>0</v>
      </c>
      <c r="M715" s="114"/>
      <c r="N715" s="114"/>
      <c r="O715" s="103"/>
      <c r="P715" s="104"/>
    </row>
    <row r="716" spans="1:16" ht="13.35" customHeight="1">
      <c r="A716" s="84" t="s">
        <v>1336</v>
      </c>
      <c r="B716" s="85" t="s">
        <v>1308</v>
      </c>
      <c r="C716" s="85" t="s">
        <v>305</v>
      </c>
      <c r="D716" s="86" t="s">
        <v>1337</v>
      </c>
      <c r="E716" s="87">
        <v>4</v>
      </c>
      <c r="F716" s="125">
        <f t="shared" si="36"/>
        <v>4</v>
      </c>
      <c r="G716" s="154" t="s">
        <v>18</v>
      </c>
      <c r="H716" s="155">
        <v>50</v>
      </c>
      <c r="I716" s="154">
        <v>0.01</v>
      </c>
      <c r="J716" s="136"/>
      <c r="K716" s="130">
        <f t="shared" si="33"/>
        <v>0</v>
      </c>
      <c r="L716">
        <f t="shared" si="34"/>
        <v>0</v>
      </c>
      <c r="M716" s="114"/>
      <c r="N716" s="114"/>
      <c r="O716" s="103"/>
      <c r="P716" s="104"/>
    </row>
    <row r="717" spans="1:16" ht="13.35" customHeight="1">
      <c r="A717" s="188" t="s">
        <v>1338</v>
      </c>
      <c r="B717" s="189" t="s">
        <v>1308</v>
      </c>
      <c r="C717" s="189" t="s">
        <v>305</v>
      </c>
      <c r="D717" s="190" t="s">
        <v>1339</v>
      </c>
      <c r="E717" s="83">
        <v>4</v>
      </c>
      <c r="F717" s="192">
        <f t="shared" si="36"/>
        <v>4</v>
      </c>
      <c r="G717" s="193" t="s">
        <v>18</v>
      </c>
      <c r="H717" s="194">
        <v>50</v>
      </c>
      <c r="I717" s="153">
        <v>0.01</v>
      </c>
      <c r="J717" s="143"/>
      <c r="K717" s="130">
        <f t="shared" si="33"/>
        <v>0</v>
      </c>
      <c r="L717">
        <f t="shared" si="34"/>
        <v>0</v>
      </c>
      <c r="M717" s="114"/>
      <c r="N717" s="114"/>
      <c r="O717" s="103"/>
      <c r="P717" s="104"/>
    </row>
    <row r="718" spans="1:16" ht="13.35" customHeight="1">
      <c r="A718" s="84" t="s">
        <v>1340</v>
      </c>
      <c r="B718" s="85" t="s">
        <v>1308</v>
      </c>
      <c r="C718" s="85" t="s">
        <v>305</v>
      </c>
      <c r="D718" s="86" t="s">
        <v>1341</v>
      </c>
      <c r="E718" s="87">
        <v>4</v>
      </c>
      <c r="F718" s="125">
        <f t="shared" si="36"/>
        <v>4</v>
      </c>
      <c r="G718" s="154" t="s">
        <v>18</v>
      </c>
      <c r="H718" s="155">
        <v>50</v>
      </c>
      <c r="I718" s="154">
        <v>0.01</v>
      </c>
      <c r="J718" s="136"/>
      <c r="K718" s="130">
        <f t="shared" si="33"/>
        <v>0</v>
      </c>
      <c r="L718">
        <f t="shared" si="34"/>
        <v>0</v>
      </c>
      <c r="M718" s="114"/>
      <c r="N718" s="114"/>
      <c r="O718" s="103"/>
      <c r="P718" s="104"/>
    </row>
    <row r="719" spans="1:16" ht="13.35" customHeight="1">
      <c r="A719" s="188" t="s">
        <v>1342</v>
      </c>
      <c r="B719" s="189" t="s">
        <v>1308</v>
      </c>
      <c r="C719" s="189" t="s">
        <v>305</v>
      </c>
      <c r="D719" s="190" t="s">
        <v>1343</v>
      </c>
      <c r="E719" s="83">
        <v>4</v>
      </c>
      <c r="F719" s="192">
        <f t="shared" si="36"/>
        <v>4</v>
      </c>
      <c r="G719" s="193" t="s">
        <v>18</v>
      </c>
      <c r="H719" s="194">
        <v>50</v>
      </c>
      <c r="I719" s="153">
        <v>0.01</v>
      </c>
      <c r="J719" s="143"/>
      <c r="K719" s="130">
        <f t="shared" si="33"/>
        <v>0</v>
      </c>
      <c r="L719">
        <f t="shared" si="34"/>
        <v>0</v>
      </c>
      <c r="M719" s="114"/>
      <c r="N719" s="114"/>
      <c r="O719" s="103"/>
      <c r="P719" s="104"/>
    </row>
    <row r="720" spans="1:16" ht="13.35" customHeight="1">
      <c r="A720" s="84" t="s">
        <v>1344</v>
      </c>
      <c r="B720" s="85" t="s">
        <v>1308</v>
      </c>
      <c r="C720" s="85" t="s">
        <v>305</v>
      </c>
      <c r="D720" s="86" t="s">
        <v>1345</v>
      </c>
      <c r="E720" s="87">
        <v>4</v>
      </c>
      <c r="F720" s="125">
        <f t="shared" si="36"/>
        <v>4</v>
      </c>
      <c r="G720" s="154" t="s">
        <v>18</v>
      </c>
      <c r="H720" s="155">
        <v>50</v>
      </c>
      <c r="I720" s="154">
        <v>0.01</v>
      </c>
      <c r="J720" s="136"/>
      <c r="K720" s="130">
        <f t="shared" si="33"/>
        <v>0</v>
      </c>
      <c r="L720">
        <f t="shared" si="34"/>
        <v>0</v>
      </c>
      <c r="M720" s="114"/>
      <c r="N720" s="114"/>
      <c r="O720" s="103"/>
      <c r="P720" s="104"/>
    </row>
    <row r="721" spans="1:16" ht="13.35" customHeight="1">
      <c r="A721" s="188" t="s">
        <v>1346</v>
      </c>
      <c r="B721" s="189" t="s">
        <v>1798</v>
      </c>
      <c r="C721" s="189" t="s">
        <v>119</v>
      </c>
      <c r="D721" s="190" t="s">
        <v>1799</v>
      </c>
      <c r="E721" s="83">
        <v>20.5</v>
      </c>
      <c r="F721" s="192">
        <f t="shared" si="36"/>
        <v>20.5</v>
      </c>
      <c r="G721" s="193" t="s">
        <v>121</v>
      </c>
      <c r="H721" s="194">
        <v>1</v>
      </c>
      <c r="I721" s="153">
        <v>0.06</v>
      </c>
      <c r="J721" s="143"/>
      <c r="K721" s="130">
        <f t="shared" si="33"/>
        <v>0</v>
      </c>
      <c r="L721">
        <f t="shared" si="34"/>
        <v>0</v>
      </c>
      <c r="M721" s="114"/>
      <c r="N721" s="114"/>
      <c r="O721" s="103"/>
      <c r="P721" s="104"/>
    </row>
    <row r="722" spans="1:16" ht="13.35" customHeight="1">
      <c r="A722" s="84" t="s">
        <v>1347</v>
      </c>
      <c r="B722" s="85" t="s">
        <v>1348</v>
      </c>
      <c r="C722" s="85" t="s">
        <v>119</v>
      </c>
      <c r="D722" s="86" t="s">
        <v>1800</v>
      </c>
      <c r="E722" s="87">
        <v>6</v>
      </c>
      <c r="F722" s="125">
        <f t="shared" si="36"/>
        <v>6</v>
      </c>
      <c r="G722" s="154" t="s">
        <v>18</v>
      </c>
      <c r="H722" s="155">
        <v>1</v>
      </c>
      <c r="I722" s="154">
        <v>0.01</v>
      </c>
      <c r="J722" s="136"/>
      <c r="K722" s="130">
        <f t="shared" si="33"/>
        <v>0</v>
      </c>
      <c r="L722">
        <f t="shared" si="34"/>
        <v>0</v>
      </c>
      <c r="M722" s="114"/>
      <c r="N722" s="114"/>
      <c r="O722" s="103"/>
      <c r="P722" s="104"/>
    </row>
    <row r="723" spans="1:16" ht="13.35" customHeight="1">
      <c r="A723" s="188" t="s">
        <v>1349</v>
      </c>
      <c r="B723" s="189" t="s">
        <v>1350</v>
      </c>
      <c r="C723" s="189" t="s">
        <v>305</v>
      </c>
      <c r="D723" s="190" t="s">
        <v>1351</v>
      </c>
      <c r="E723" s="83">
        <v>146</v>
      </c>
      <c r="F723" s="192">
        <f t="shared" si="36"/>
        <v>146</v>
      </c>
      <c r="G723" s="193" t="s">
        <v>18</v>
      </c>
      <c r="H723" s="194">
        <v>1</v>
      </c>
      <c r="I723" s="153">
        <v>0.28000000000000003</v>
      </c>
      <c r="J723" s="143"/>
      <c r="K723" s="130">
        <f t="shared" si="33"/>
        <v>0</v>
      </c>
      <c r="L723">
        <f t="shared" si="34"/>
        <v>0</v>
      </c>
      <c r="M723" s="114"/>
      <c r="N723" s="114"/>
      <c r="O723" s="103"/>
      <c r="P723" s="104"/>
    </row>
    <row r="724" spans="1:16" ht="13.35" customHeight="1">
      <c r="A724" s="84" t="s">
        <v>1352</v>
      </c>
      <c r="B724" s="85" t="s">
        <v>1353</v>
      </c>
      <c r="C724" s="85" t="s">
        <v>305</v>
      </c>
      <c r="D724" s="86" t="s">
        <v>1354</v>
      </c>
      <c r="E724" s="87">
        <v>146</v>
      </c>
      <c r="F724" s="125">
        <f t="shared" si="36"/>
        <v>146</v>
      </c>
      <c r="G724" s="154" t="s">
        <v>18</v>
      </c>
      <c r="H724" s="155">
        <v>1</v>
      </c>
      <c r="I724" s="154">
        <v>0.28000000000000003</v>
      </c>
      <c r="J724" s="136"/>
      <c r="K724" s="130">
        <f t="shared" si="33"/>
        <v>0</v>
      </c>
      <c r="L724">
        <f t="shared" si="34"/>
        <v>0</v>
      </c>
      <c r="M724" s="114"/>
      <c r="N724" s="114"/>
      <c r="O724" s="103"/>
      <c r="P724" s="104"/>
    </row>
    <row r="725" spans="1:16" ht="13.35" customHeight="1">
      <c r="A725" s="188" t="s">
        <v>1355</v>
      </c>
      <c r="B725" s="189" t="s">
        <v>1356</v>
      </c>
      <c r="C725" s="189" t="s">
        <v>305</v>
      </c>
      <c r="D725" s="190" t="s">
        <v>1357</v>
      </c>
      <c r="E725" s="83">
        <v>373</v>
      </c>
      <c r="F725" s="192">
        <f t="shared" si="36"/>
        <v>373</v>
      </c>
      <c r="G725" s="193" t="s">
        <v>18</v>
      </c>
      <c r="H725" s="194">
        <v>1</v>
      </c>
      <c r="I725" s="153">
        <v>1.24</v>
      </c>
      <c r="J725" s="143"/>
      <c r="K725" s="130">
        <f t="shared" si="33"/>
        <v>0</v>
      </c>
      <c r="L725">
        <f t="shared" si="34"/>
        <v>0</v>
      </c>
      <c r="M725" s="114"/>
      <c r="N725" s="114"/>
      <c r="O725" s="103"/>
      <c r="P725" s="104"/>
    </row>
    <row r="726" spans="1:16" ht="13.35" customHeight="1">
      <c r="A726" s="84" t="s">
        <v>1358</v>
      </c>
      <c r="B726" s="85" t="s">
        <v>1359</v>
      </c>
      <c r="C726" s="85" t="s">
        <v>305</v>
      </c>
      <c r="D726" s="86" t="s">
        <v>1360</v>
      </c>
      <c r="E726" s="87">
        <v>356</v>
      </c>
      <c r="F726" s="125">
        <f t="shared" si="36"/>
        <v>356</v>
      </c>
      <c r="G726" s="154" t="s">
        <v>18</v>
      </c>
      <c r="H726" s="155">
        <v>1</v>
      </c>
      <c r="I726" s="154">
        <v>1.01</v>
      </c>
      <c r="J726" s="136"/>
      <c r="K726" s="130">
        <f t="shared" si="33"/>
        <v>0</v>
      </c>
      <c r="L726">
        <f t="shared" si="34"/>
        <v>0</v>
      </c>
      <c r="M726" s="114"/>
      <c r="N726" s="114"/>
      <c r="O726" s="103"/>
      <c r="P726" s="104"/>
    </row>
    <row r="727" spans="1:16" ht="13.35" customHeight="1">
      <c r="A727" s="188" t="s">
        <v>1361</v>
      </c>
      <c r="B727" s="189" t="s">
        <v>1362</v>
      </c>
      <c r="C727" s="189"/>
      <c r="D727" s="190" t="s">
        <v>1363</v>
      </c>
      <c r="E727" s="83">
        <v>153</v>
      </c>
      <c r="F727" s="192">
        <f t="shared" si="36"/>
        <v>153</v>
      </c>
      <c r="G727" s="193" t="s">
        <v>18</v>
      </c>
      <c r="H727" s="194">
        <v>1</v>
      </c>
      <c r="I727" s="153">
        <v>0.5</v>
      </c>
      <c r="J727" s="143"/>
      <c r="K727" s="130">
        <f t="shared" si="33"/>
        <v>0</v>
      </c>
      <c r="L727">
        <f t="shared" si="34"/>
        <v>0</v>
      </c>
      <c r="M727" s="114"/>
      <c r="N727" s="114"/>
      <c r="O727" s="103"/>
      <c r="P727" s="104"/>
    </row>
    <row r="728" spans="1:16" ht="13.35" customHeight="1">
      <c r="A728" s="84" t="s">
        <v>1364</v>
      </c>
      <c r="B728" s="85" t="s">
        <v>1365</v>
      </c>
      <c r="C728" s="85"/>
      <c r="D728" s="86" t="s">
        <v>1366</v>
      </c>
      <c r="E728" s="87">
        <v>66</v>
      </c>
      <c r="F728" s="125">
        <f t="shared" si="36"/>
        <v>66</v>
      </c>
      <c r="G728" s="154" t="s">
        <v>18</v>
      </c>
      <c r="H728" s="155">
        <v>1</v>
      </c>
      <c r="I728" s="154">
        <v>0.1</v>
      </c>
      <c r="J728" s="136"/>
      <c r="K728" s="130">
        <f t="shared" si="33"/>
        <v>0</v>
      </c>
      <c r="L728">
        <f t="shared" si="34"/>
        <v>0</v>
      </c>
      <c r="M728" s="114"/>
      <c r="N728" s="114"/>
      <c r="O728" s="103"/>
      <c r="P728" s="104"/>
    </row>
    <row r="729" spans="1:16" ht="13.35" customHeight="1">
      <c r="A729" s="88" t="s">
        <v>1367</v>
      </c>
      <c r="B729" s="89" t="s">
        <v>1368</v>
      </c>
      <c r="C729" s="89" t="s">
        <v>305</v>
      </c>
      <c r="D729" s="90" t="s">
        <v>1369</v>
      </c>
      <c r="E729" s="91">
        <v>132</v>
      </c>
      <c r="F729" s="195">
        <f>E729</f>
        <v>132</v>
      </c>
      <c r="G729" s="156" t="s">
        <v>18</v>
      </c>
      <c r="H729" s="157">
        <v>1</v>
      </c>
      <c r="I729" s="156">
        <v>0.33</v>
      </c>
      <c r="J729" s="143"/>
      <c r="K729" s="130">
        <f t="shared" si="33"/>
        <v>0</v>
      </c>
      <c r="L729">
        <f t="shared" si="34"/>
        <v>0</v>
      </c>
      <c r="M729" s="114"/>
      <c r="N729" s="114"/>
      <c r="O729" s="103"/>
      <c r="P729" s="104"/>
    </row>
    <row r="730" spans="1:16" ht="13.35" customHeight="1">
      <c r="A730" s="92" t="s">
        <v>1370</v>
      </c>
      <c r="B730" s="93" t="s">
        <v>1371</v>
      </c>
      <c r="C730" s="93" t="s">
        <v>305</v>
      </c>
      <c r="D730" s="94" t="s">
        <v>1372</v>
      </c>
      <c r="E730" s="95">
        <v>132</v>
      </c>
      <c r="F730" s="126">
        <f t="shared" ref="F730:F747" si="37">E730</f>
        <v>132</v>
      </c>
      <c r="G730" s="158" t="s">
        <v>18</v>
      </c>
      <c r="H730" s="159">
        <v>1</v>
      </c>
      <c r="I730" s="158">
        <v>0.33</v>
      </c>
      <c r="J730" s="136"/>
      <c r="K730" s="130">
        <f t="shared" ref="K730:K747" si="38">F730*J730</f>
        <v>0</v>
      </c>
      <c r="L730">
        <f t="shared" ref="L730:L747" si="39">I730*J730</f>
        <v>0</v>
      </c>
      <c r="M730" s="114"/>
      <c r="N730" s="114"/>
      <c r="O730" s="103"/>
      <c r="P730" s="104"/>
    </row>
    <row r="731" spans="1:16" ht="13.35" customHeight="1">
      <c r="A731" s="88" t="s">
        <v>1373</v>
      </c>
      <c r="B731" s="89" t="s">
        <v>1374</v>
      </c>
      <c r="C731" s="89" t="s">
        <v>16</v>
      </c>
      <c r="D731" s="90" t="s">
        <v>1375</v>
      </c>
      <c r="E731" s="91">
        <v>5.7</v>
      </c>
      <c r="F731" s="195">
        <f t="shared" si="37"/>
        <v>5.7</v>
      </c>
      <c r="G731" s="156" t="s">
        <v>18</v>
      </c>
      <c r="H731" s="157">
        <v>1</v>
      </c>
      <c r="I731" s="156">
        <v>0.01</v>
      </c>
      <c r="J731" s="143"/>
      <c r="K731" s="130">
        <f t="shared" si="38"/>
        <v>0</v>
      </c>
      <c r="L731">
        <f t="shared" si="39"/>
        <v>0</v>
      </c>
      <c r="M731" s="114"/>
      <c r="N731" s="114"/>
      <c r="O731" s="103"/>
      <c r="P731" s="104"/>
    </row>
    <row r="732" spans="1:16" ht="13.35" customHeight="1">
      <c r="A732" s="92" t="s">
        <v>1376</v>
      </c>
      <c r="B732" s="93" t="s">
        <v>1377</v>
      </c>
      <c r="C732" s="93" t="s">
        <v>305</v>
      </c>
      <c r="D732" s="94" t="s">
        <v>1378</v>
      </c>
      <c r="E732" s="95">
        <v>1.2</v>
      </c>
      <c r="F732" s="126">
        <f t="shared" si="37"/>
        <v>1.2</v>
      </c>
      <c r="G732" s="158" t="s">
        <v>18</v>
      </c>
      <c r="H732" s="159">
        <v>1</v>
      </c>
      <c r="I732" s="158">
        <v>0.01</v>
      </c>
      <c r="J732" s="136"/>
      <c r="K732" s="130">
        <f t="shared" si="38"/>
        <v>0</v>
      </c>
      <c r="L732">
        <f t="shared" si="39"/>
        <v>0</v>
      </c>
      <c r="M732" s="114"/>
      <c r="N732" s="114"/>
      <c r="O732" s="103"/>
      <c r="P732" s="104"/>
    </row>
    <row r="733" spans="1:16" ht="13.35" customHeight="1">
      <c r="A733" s="88" t="s">
        <v>1379</v>
      </c>
      <c r="B733" s="89" t="s">
        <v>1380</v>
      </c>
      <c r="C733" s="89" t="s">
        <v>305</v>
      </c>
      <c r="D733" s="90" t="s">
        <v>1381</v>
      </c>
      <c r="E733" s="91">
        <v>1.27</v>
      </c>
      <c r="F733" s="195">
        <f t="shared" si="37"/>
        <v>1.27</v>
      </c>
      <c r="G733" s="156" t="s">
        <v>18</v>
      </c>
      <c r="H733" s="157">
        <v>1</v>
      </c>
      <c r="I733" s="156">
        <v>0.01</v>
      </c>
      <c r="J733" s="143"/>
      <c r="K733" s="130">
        <f t="shared" si="38"/>
        <v>0</v>
      </c>
      <c r="L733">
        <f t="shared" si="39"/>
        <v>0</v>
      </c>
      <c r="M733" s="114"/>
      <c r="N733" s="114"/>
      <c r="O733" s="103"/>
      <c r="P733" s="104"/>
    </row>
    <row r="734" spans="1:16" ht="13.35" customHeight="1">
      <c r="A734" s="92" t="s">
        <v>1382</v>
      </c>
      <c r="B734" s="93" t="s">
        <v>1383</v>
      </c>
      <c r="C734" s="93" t="s">
        <v>305</v>
      </c>
      <c r="D734" s="94" t="s">
        <v>1384</v>
      </c>
      <c r="E734" s="95">
        <v>6.8</v>
      </c>
      <c r="F734" s="126">
        <f t="shared" si="37"/>
        <v>6.8</v>
      </c>
      <c r="G734" s="158" t="s">
        <v>18</v>
      </c>
      <c r="H734" s="159">
        <v>1</v>
      </c>
      <c r="I734" s="158">
        <v>0.01</v>
      </c>
      <c r="J734" s="136"/>
      <c r="K734" s="130">
        <f t="shared" si="38"/>
        <v>0</v>
      </c>
      <c r="L734">
        <f t="shared" si="39"/>
        <v>0</v>
      </c>
      <c r="M734" s="114"/>
      <c r="N734" s="114"/>
      <c r="O734" s="103"/>
      <c r="P734" s="104"/>
    </row>
    <row r="735" spans="1:16" ht="13.35" customHeight="1">
      <c r="A735" s="88" t="s">
        <v>1385</v>
      </c>
      <c r="B735" s="89" t="s">
        <v>1386</v>
      </c>
      <c r="C735" s="89" t="s">
        <v>305</v>
      </c>
      <c r="D735" s="90" t="s">
        <v>1387</v>
      </c>
      <c r="E735" s="91">
        <v>9.6999999999999993</v>
      </c>
      <c r="F735" s="195">
        <f t="shared" si="37"/>
        <v>9.6999999999999993</v>
      </c>
      <c r="G735" s="156" t="s">
        <v>18</v>
      </c>
      <c r="H735" s="157">
        <v>1</v>
      </c>
      <c r="I735" s="156">
        <v>0.01</v>
      </c>
      <c r="J735" s="143"/>
      <c r="K735" s="130">
        <f t="shared" si="38"/>
        <v>0</v>
      </c>
      <c r="L735">
        <f t="shared" si="39"/>
        <v>0</v>
      </c>
      <c r="M735" s="114"/>
      <c r="N735" s="114"/>
      <c r="O735" s="103"/>
      <c r="P735" s="104"/>
    </row>
    <row r="736" spans="1:16" ht="13.35" customHeight="1">
      <c r="A736" s="92" t="s">
        <v>1388</v>
      </c>
      <c r="B736" s="93" t="s">
        <v>1389</v>
      </c>
      <c r="C736" s="93" t="s">
        <v>305</v>
      </c>
      <c r="D736" s="94" t="s">
        <v>1390</v>
      </c>
      <c r="E736" s="95">
        <v>12.5</v>
      </c>
      <c r="F736" s="126">
        <f t="shared" si="37"/>
        <v>12.5</v>
      </c>
      <c r="G736" s="158" t="s">
        <v>18</v>
      </c>
      <c r="H736" s="159">
        <v>1</v>
      </c>
      <c r="I736" s="158">
        <v>0.01</v>
      </c>
      <c r="J736" s="136"/>
      <c r="K736" s="130">
        <f t="shared" si="38"/>
        <v>0</v>
      </c>
      <c r="L736">
        <f t="shared" si="39"/>
        <v>0</v>
      </c>
      <c r="M736" s="114"/>
      <c r="N736" s="114"/>
      <c r="O736" s="103"/>
      <c r="P736" s="104"/>
    </row>
    <row r="737" spans="1:16" ht="13.35" customHeight="1">
      <c r="A737" s="88" t="s">
        <v>1391</v>
      </c>
      <c r="B737" s="89" t="s">
        <v>1392</v>
      </c>
      <c r="C737" s="89" t="s">
        <v>305</v>
      </c>
      <c r="D737" s="90" t="s">
        <v>1393</v>
      </c>
      <c r="E737" s="91">
        <v>31</v>
      </c>
      <c r="F737" s="195">
        <f t="shared" si="37"/>
        <v>31</v>
      </c>
      <c r="G737" s="156" t="s">
        <v>18</v>
      </c>
      <c r="H737" s="157">
        <v>1</v>
      </c>
      <c r="I737" s="156">
        <v>0.01</v>
      </c>
      <c r="J737" s="143"/>
      <c r="K737" s="130">
        <f t="shared" si="38"/>
        <v>0</v>
      </c>
      <c r="L737">
        <f t="shared" si="39"/>
        <v>0</v>
      </c>
      <c r="M737" s="114"/>
      <c r="N737" s="114"/>
      <c r="O737" s="103"/>
      <c r="P737" s="104"/>
    </row>
    <row r="738" spans="1:16" ht="13.35" customHeight="1">
      <c r="A738" s="92" t="s">
        <v>1394</v>
      </c>
      <c r="B738" s="93" t="s">
        <v>1392</v>
      </c>
      <c r="C738" s="93" t="s">
        <v>305</v>
      </c>
      <c r="D738" s="94" t="s">
        <v>1395</v>
      </c>
      <c r="E738" s="95">
        <v>28</v>
      </c>
      <c r="F738" s="126">
        <f t="shared" si="37"/>
        <v>28</v>
      </c>
      <c r="G738" s="158" t="s">
        <v>18</v>
      </c>
      <c r="H738" s="159">
        <v>1</v>
      </c>
      <c r="I738" s="158">
        <v>0.02</v>
      </c>
      <c r="J738" s="136"/>
      <c r="K738" s="130">
        <f t="shared" si="38"/>
        <v>0</v>
      </c>
      <c r="L738">
        <f t="shared" si="39"/>
        <v>0</v>
      </c>
      <c r="M738" s="114"/>
      <c r="N738" s="114"/>
      <c r="O738" s="103"/>
      <c r="P738" s="104"/>
    </row>
    <row r="739" spans="1:16" ht="13.35" customHeight="1">
      <c r="A739" s="88" t="s">
        <v>1396</v>
      </c>
      <c r="B739" s="89" t="s">
        <v>1397</v>
      </c>
      <c r="C739" s="89" t="s">
        <v>1398</v>
      </c>
      <c r="D739" s="90" t="s">
        <v>1399</v>
      </c>
      <c r="E739" s="91">
        <v>2.7</v>
      </c>
      <c r="F739" s="195">
        <f t="shared" si="37"/>
        <v>2.7</v>
      </c>
      <c r="G739" s="156" t="s">
        <v>18</v>
      </c>
      <c r="H739" s="157">
        <v>1</v>
      </c>
      <c r="I739" s="156">
        <v>0.01</v>
      </c>
      <c r="J739" s="143"/>
      <c r="K739" s="130">
        <f t="shared" si="38"/>
        <v>0</v>
      </c>
      <c r="L739">
        <f t="shared" si="39"/>
        <v>0</v>
      </c>
      <c r="M739" s="114"/>
      <c r="N739" s="114"/>
      <c r="O739" s="103"/>
      <c r="P739" s="104"/>
    </row>
    <row r="740" spans="1:16" ht="13.35" customHeight="1">
      <c r="A740" s="92" t="s">
        <v>1400</v>
      </c>
      <c r="B740" s="93" t="s">
        <v>1401</v>
      </c>
      <c r="C740" s="93" t="s">
        <v>1398</v>
      </c>
      <c r="D740" s="94" t="s">
        <v>1402</v>
      </c>
      <c r="E740" s="95">
        <v>2.85</v>
      </c>
      <c r="F740" s="126">
        <f t="shared" si="37"/>
        <v>2.85</v>
      </c>
      <c r="G740" s="158" t="s">
        <v>18</v>
      </c>
      <c r="H740" s="159">
        <v>1</v>
      </c>
      <c r="I740" s="158">
        <v>0.01</v>
      </c>
      <c r="J740" s="136"/>
      <c r="K740" s="130">
        <f t="shared" si="38"/>
        <v>0</v>
      </c>
      <c r="L740">
        <f t="shared" si="39"/>
        <v>0</v>
      </c>
      <c r="M740" s="114"/>
      <c r="N740" s="114"/>
      <c r="O740" s="103"/>
      <c r="P740" s="104"/>
    </row>
    <row r="741" spans="1:16" ht="13.35" customHeight="1">
      <c r="A741" s="88" t="s">
        <v>1403</v>
      </c>
      <c r="B741" s="89" t="s">
        <v>1404</v>
      </c>
      <c r="C741" s="89" t="s">
        <v>1398</v>
      </c>
      <c r="D741" s="90" t="s">
        <v>1405</v>
      </c>
      <c r="E741" s="91">
        <v>5.8</v>
      </c>
      <c r="F741" s="195">
        <f t="shared" si="37"/>
        <v>5.8</v>
      </c>
      <c r="G741" s="156" t="s">
        <v>18</v>
      </c>
      <c r="H741" s="157">
        <v>1</v>
      </c>
      <c r="I741" s="156">
        <v>0.01</v>
      </c>
      <c r="J741" s="143"/>
      <c r="K741" s="130">
        <f t="shared" si="38"/>
        <v>0</v>
      </c>
      <c r="L741">
        <f t="shared" si="39"/>
        <v>0</v>
      </c>
      <c r="M741" s="114"/>
      <c r="N741" s="114"/>
      <c r="O741" s="103"/>
      <c r="P741" s="104"/>
    </row>
    <row r="742" spans="1:16" ht="13.35" customHeight="1">
      <c r="A742" s="92" t="s">
        <v>1406</v>
      </c>
      <c r="B742" s="93" t="s">
        <v>1407</v>
      </c>
      <c r="C742" s="93" t="s">
        <v>305</v>
      </c>
      <c r="D742" s="94" t="s">
        <v>1408</v>
      </c>
      <c r="E742" s="95">
        <v>309</v>
      </c>
      <c r="F742" s="126">
        <f t="shared" si="37"/>
        <v>309</v>
      </c>
      <c r="G742" s="158" t="s">
        <v>18</v>
      </c>
      <c r="H742" s="159">
        <v>1</v>
      </c>
      <c r="I742" s="158">
        <v>0.12</v>
      </c>
      <c r="J742" s="136"/>
      <c r="K742" s="130">
        <f t="shared" si="38"/>
        <v>0</v>
      </c>
      <c r="L742">
        <f t="shared" si="39"/>
        <v>0</v>
      </c>
      <c r="M742" s="114"/>
      <c r="N742" s="114"/>
      <c r="O742" s="103"/>
      <c r="P742" s="104"/>
    </row>
    <row r="743" spans="1:16" ht="13.35" customHeight="1">
      <c r="A743" s="88" t="s">
        <v>1409</v>
      </c>
      <c r="B743" s="89" t="s">
        <v>1407</v>
      </c>
      <c r="C743" s="89" t="s">
        <v>305</v>
      </c>
      <c r="D743" s="90" t="s">
        <v>1410</v>
      </c>
      <c r="E743" s="91">
        <v>342</v>
      </c>
      <c r="F743" s="195">
        <f t="shared" si="37"/>
        <v>342</v>
      </c>
      <c r="G743" s="156" t="s">
        <v>18</v>
      </c>
      <c r="H743" s="157">
        <v>1</v>
      </c>
      <c r="I743" s="156">
        <v>0.17</v>
      </c>
      <c r="J743" s="143"/>
      <c r="K743" s="130">
        <f t="shared" si="38"/>
        <v>0</v>
      </c>
      <c r="L743">
        <f t="shared" si="39"/>
        <v>0</v>
      </c>
      <c r="M743" s="114"/>
      <c r="N743" s="114"/>
      <c r="O743" s="103"/>
      <c r="P743" s="104"/>
    </row>
    <row r="744" spans="1:16" ht="13.35" customHeight="1">
      <c r="A744" s="92" t="s">
        <v>1411</v>
      </c>
      <c r="B744" s="93" t="s">
        <v>1412</v>
      </c>
      <c r="C744" s="93" t="s">
        <v>305</v>
      </c>
      <c r="D744" s="94" t="s">
        <v>1413</v>
      </c>
      <c r="E744" s="95">
        <v>26</v>
      </c>
      <c r="F744" s="126">
        <f t="shared" si="37"/>
        <v>26</v>
      </c>
      <c r="G744" s="158" t="s">
        <v>18</v>
      </c>
      <c r="H744" s="159">
        <v>1</v>
      </c>
      <c r="I744" s="158">
        <v>0.02</v>
      </c>
      <c r="J744" s="136"/>
      <c r="K744" s="130">
        <f t="shared" si="38"/>
        <v>0</v>
      </c>
      <c r="L744">
        <f t="shared" si="39"/>
        <v>0</v>
      </c>
      <c r="M744" s="114"/>
      <c r="N744" s="114"/>
      <c r="O744" s="103"/>
      <c r="P744" s="104"/>
    </row>
    <row r="745" spans="1:16" ht="13.35" customHeight="1">
      <c r="A745" s="88" t="s">
        <v>1414</v>
      </c>
      <c r="B745" s="89" t="s">
        <v>1412</v>
      </c>
      <c r="C745" s="89" t="s">
        <v>1415</v>
      </c>
      <c r="D745" s="90" t="s">
        <v>1416</v>
      </c>
      <c r="E745" s="91">
        <v>26</v>
      </c>
      <c r="F745" s="195">
        <f t="shared" si="37"/>
        <v>26</v>
      </c>
      <c r="G745" s="156" t="s">
        <v>18</v>
      </c>
      <c r="H745" s="157">
        <v>1</v>
      </c>
      <c r="I745" s="156">
        <v>0.01</v>
      </c>
      <c r="J745" s="143"/>
      <c r="K745" s="130">
        <f t="shared" si="38"/>
        <v>0</v>
      </c>
      <c r="L745">
        <f t="shared" si="39"/>
        <v>0</v>
      </c>
      <c r="M745" s="114"/>
      <c r="N745" s="114"/>
      <c r="O745" s="103"/>
      <c r="P745" s="104"/>
    </row>
    <row r="746" spans="1:16" ht="13.35" customHeight="1">
      <c r="A746" s="92" t="s">
        <v>1417</v>
      </c>
      <c r="B746" s="93" t="s">
        <v>1412</v>
      </c>
      <c r="C746" s="93" t="s">
        <v>305</v>
      </c>
      <c r="D746" s="94" t="s">
        <v>1418</v>
      </c>
      <c r="E746" s="95">
        <v>39.5</v>
      </c>
      <c r="F746" s="126">
        <f t="shared" si="37"/>
        <v>39.5</v>
      </c>
      <c r="G746" s="158" t="s">
        <v>18</v>
      </c>
      <c r="H746" s="159">
        <v>1</v>
      </c>
      <c r="I746" s="158">
        <v>0.03</v>
      </c>
      <c r="J746" s="136"/>
      <c r="K746" s="130">
        <f t="shared" si="38"/>
        <v>0</v>
      </c>
      <c r="L746">
        <f t="shared" si="39"/>
        <v>0</v>
      </c>
      <c r="M746" s="114"/>
      <c r="N746" s="114"/>
      <c r="O746" s="103"/>
      <c r="P746" s="104"/>
    </row>
    <row r="747" spans="1:16" ht="13.35" customHeight="1">
      <c r="A747" s="88" t="s">
        <v>1419</v>
      </c>
      <c r="B747" s="89" t="s">
        <v>1412</v>
      </c>
      <c r="C747" s="89" t="s">
        <v>1415</v>
      </c>
      <c r="D747" s="90" t="s">
        <v>1420</v>
      </c>
      <c r="E747" s="91">
        <v>39.5</v>
      </c>
      <c r="F747" s="195">
        <f t="shared" si="37"/>
        <v>39.5</v>
      </c>
      <c r="G747" s="156" t="s">
        <v>18</v>
      </c>
      <c r="H747" s="157">
        <v>1</v>
      </c>
      <c r="I747" s="156">
        <v>0.02</v>
      </c>
      <c r="J747" s="143"/>
      <c r="K747" s="130">
        <f t="shared" si="38"/>
        <v>0</v>
      </c>
      <c r="L747">
        <f t="shared" si="39"/>
        <v>0</v>
      </c>
      <c r="M747" s="114"/>
      <c r="N747" s="114"/>
      <c r="O747" s="103"/>
      <c r="P747" s="104"/>
    </row>
    <row r="748" spans="1:16">
      <c r="A748" s="96"/>
      <c r="B748" s="96"/>
      <c r="C748" s="96"/>
      <c r="D748" s="96"/>
      <c r="E748" s="96"/>
      <c r="F748" s="96"/>
      <c r="G748" s="96"/>
      <c r="H748" s="96"/>
      <c r="I748" s="96"/>
      <c r="J748" s="97" t="s">
        <v>1421</v>
      </c>
      <c r="K748" s="98"/>
    </row>
    <row r="749" spans="1:16">
      <c r="A749" s="96"/>
      <c r="B749" s="96"/>
      <c r="C749" s="96"/>
      <c r="D749" s="96"/>
      <c r="E749" s="96"/>
      <c r="F749" s="96"/>
      <c r="G749" s="96"/>
      <c r="H749" s="96"/>
      <c r="I749" s="96"/>
      <c r="J749" s="99" t="s">
        <v>1422</v>
      </c>
      <c r="K749" s="98"/>
    </row>
    <row r="750" spans="1:16">
      <c r="A750" s="96"/>
      <c r="B750" s="96"/>
      <c r="C750" s="96"/>
      <c r="D750" s="96"/>
      <c r="E750" s="96"/>
      <c r="F750" s="96"/>
      <c r="G750" s="96"/>
      <c r="H750" s="96"/>
      <c r="I750" s="96"/>
      <c r="J750" s="99" t="s">
        <v>1423</v>
      </c>
      <c r="K750" s="98"/>
    </row>
    <row r="751" spans="1:16">
      <c r="A751" s="100" t="s">
        <v>1424</v>
      </c>
      <c r="B751" s="96"/>
      <c r="C751" s="96"/>
      <c r="D751" s="96"/>
      <c r="E751" s="96"/>
      <c r="F751" s="96"/>
      <c r="G751" s="96"/>
      <c r="H751" s="96"/>
      <c r="I751" s="96"/>
      <c r="J751" s="101" t="s">
        <v>1425</v>
      </c>
      <c r="K751" s="98"/>
    </row>
  </sheetData>
  <mergeCells count="22">
    <mergeCell ref="U131:AF131"/>
    <mergeCell ref="R241:AC241"/>
    <mergeCell ref="U242:AF242"/>
    <mergeCell ref="V256:AG256"/>
    <mergeCell ref="D6:E6"/>
    <mergeCell ref="A6:C6"/>
    <mergeCell ref="A14:E14"/>
    <mergeCell ref="F14:H14"/>
    <mergeCell ref="A7:J7"/>
    <mergeCell ref="A8:J8"/>
    <mergeCell ref="A9:J9"/>
    <mergeCell ref="A10:J10"/>
    <mergeCell ref="A11:J11"/>
    <mergeCell ref="A12:J12"/>
    <mergeCell ref="A13:J13"/>
    <mergeCell ref="A1:J2"/>
    <mergeCell ref="A3:B3"/>
    <mergeCell ref="C3:H3"/>
    <mergeCell ref="A4:D4"/>
    <mergeCell ref="A5:C5"/>
    <mergeCell ref="I3:J3"/>
    <mergeCell ref="D5:E5"/>
  </mergeCells>
  <pageMargins left="0.62992125984251968" right="0" top="0.19685039370078741" bottom="0.19685039370078741" header="0" footer="0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Objednávka</vt:lpstr>
      <vt:lpstr>Objednávka!Oblast_tisku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Minka</dc:creator>
  <cp:lastModifiedBy>Lenka Steifová</cp:lastModifiedBy>
  <cp:lastPrinted>2024-10-18T14:36:59Z</cp:lastPrinted>
  <dcterms:created xsi:type="dcterms:W3CDTF">2023-09-27T05:55:41Z</dcterms:created>
  <dcterms:modified xsi:type="dcterms:W3CDTF">2024-10-29T08:37:48Z</dcterms:modified>
</cp:coreProperties>
</file>